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sabresysinc-my.sharepoint.us/personal/mbodoh_sabresystems_com/Documents/CRRTDEV/aviation/trPolicy/matrices/"/>
    </mc:Choice>
  </mc:AlternateContent>
  <xr:revisionPtr revIDLastSave="0" documentId="8_{AF93F615-722B-49B1-9A9F-2C7A60A9AA24}" xr6:coauthVersionLast="47" xr6:coauthVersionMax="47" xr10:uidLastSave="{00000000-0000-0000-0000-000000000000}"/>
  <bookViews>
    <workbookView xWindow="-120" yWindow="-120" windowWidth="29040" windowHeight="15840" tabRatio="777" firstSheet="2" activeTab="2" xr2:uid="{00000000-000D-0000-FFFF-FFFF00000000}"/>
  </bookViews>
  <sheets>
    <sheet name="Summary" sheetId="28" r:id="rId1"/>
    <sheet name="C-40 2PAA v220921" sheetId="21" r:id="rId2"/>
    <sheet name="C-40 3PAA v220921" sheetId="20" r:id="rId3"/>
    <sheet name="C-130 4PAA v220921" sheetId="23" r:id="rId4"/>
    <sheet name="C-130 5PAA v220921" sheetId="22" r:id="rId5"/>
    <sheet name="nums" sheetId="27"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9" i="21" l="1"/>
  <c r="S18" i="21"/>
  <c r="S19" i="20"/>
  <c r="S18" i="20"/>
  <c r="S19" i="23"/>
  <c r="S18" i="23"/>
  <c r="S19" i="22"/>
  <c r="S18" i="22"/>
  <c r="C8" i="28" l="1"/>
  <c r="C7" i="28"/>
  <c r="C6" i="28"/>
  <c r="Z19" i="23" l="1"/>
  <c r="Y19" i="23"/>
  <c r="X19" i="23"/>
  <c r="W19" i="23"/>
  <c r="V19" i="23"/>
  <c r="U19" i="23"/>
  <c r="T19" i="23"/>
  <c r="R19" i="23"/>
  <c r="Q19" i="23"/>
  <c r="Z18" i="23"/>
  <c r="Y18" i="23"/>
  <c r="X18" i="23"/>
  <c r="W18" i="23"/>
  <c r="V18" i="23"/>
  <c r="U18" i="23"/>
  <c r="T18" i="23"/>
  <c r="R18" i="23"/>
  <c r="Q18" i="23"/>
  <c r="Y19" i="22"/>
  <c r="Y18" i="22"/>
  <c r="Z19" i="22"/>
  <c r="X19" i="22"/>
  <c r="W19" i="22"/>
  <c r="V19" i="22"/>
  <c r="U19" i="22"/>
  <c r="T19" i="22"/>
  <c r="R19" i="22"/>
  <c r="Q19" i="22"/>
  <c r="Z18" i="22"/>
  <c r="X18" i="22"/>
  <c r="W18" i="22"/>
  <c r="V18" i="22"/>
  <c r="U18" i="22"/>
  <c r="T18" i="22"/>
  <c r="R18" i="22"/>
  <c r="Q18" i="22"/>
  <c r="Y19" i="21"/>
  <c r="X19" i="21"/>
  <c r="W19" i="21"/>
  <c r="V19" i="21"/>
  <c r="U19" i="21"/>
  <c r="T19" i="21"/>
  <c r="R19" i="21"/>
  <c r="Q19" i="21"/>
  <c r="Y18" i="21"/>
  <c r="X18" i="21"/>
  <c r="W18" i="21"/>
  <c r="V18" i="21"/>
  <c r="U18" i="21"/>
  <c r="T18" i="21"/>
  <c r="R18" i="21"/>
  <c r="Q18" i="21"/>
  <c r="Y19" i="20"/>
  <c r="X19" i="20"/>
  <c r="W19" i="20"/>
  <c r="V19" i="20"/>
  <c r="U19" i="20"/>
  <c r="T19" i="20"/>
  <c r="R19" i="20"/>
  <c r="Q19" i="20"/>
  <c r="Y18" i="20"/>
  <c r="X18" i="20"/>
  <c r="W18" i="20"/>
  <c r="V18" i="20"/>
  <c r="U18" i="20"/>
  <c r="T18" i="20"/>
  <c r="R18" i="20"/>
  <c r="Q18" i="20"/>
  <c r="Z18" i="20" l="1"/>
  <c r="Z19" i="20"/>
  <c r="Z18" i="21"/>
  <c r="Z19" i="21"/>
  <c r="AA19" i="23"/>
  <c r="AA18" i="23"/>
  <c r="AA18" i="22"/>
  <c r="AA19" i="22"/>
  <c r="Z20" i="20" l="1"/>
  <c r="Z21" i="20" s="1"/>
  <c r="AA20" i="23"/>
  <c r="AA21" i="23" s="1"/>
  <c r="Z20" i="21"/>
  <c r="Z21" i="21" s="1"/>
  <c r="AA20" i="22"/>
  <c r="AA21" i="22" s="1"/>
</calcChain>
</file>

<file path=xl/sharedStrings.xml><?xml version="1.0" encoding="utf-8"?>
<sst xmlns="http://schemas.openxmlformats.org/spreadsheetml/2006/main" count="457" uniqueCount="115">
  <si>
    <t>Matrix Name</t>
  </si>
  <si>
    <t>Rev</t>
  </si>
  <si>
    <t>C-40 2PAA v220921</t>
  </si>
  <si>
    <t>NEW!</t>
  </si>
  <si>
    <t>C-40 3PAA v220921</t>
  </si>
  <si>
    <t>C-130 4PAA v220921</t>
  </si>
  <si>
    <t>C-130 5PAA v220921</t>
  </si>
  <si>
    <t>Change Log</t>
  </si>
  <si>
    <t>Matrix / Tab</t>
  </si>
  <si>
    <t>Date</t>
  </si>
  <si>
    <t>Summary</t>
  </si>
  <si>
    <t>All matrices</t>
  </si>
  <si>
    <t>Unmapped MOB 208/MOB 203 from all METs except Conduct Flight Operations</t>
  </si>
  <si>
    <t>Changed Flight Hour Execution to Training Hour Execution</t>
  </si>
  <si>
    <t xml:space="preserve">Updated notes to standardize plus reflect the new TFOM calculation  </t>
  </si>
  <si>
    <t>MOB 211 Flight Event now a "sim or flight" task for pilots; hours per task to 2.0</t>
  </si>
  <si>
    <t>C-20 PAA1 / C-20 PAA2</t>
  </si>
  <si>
    <t>Removed C-20 Matrices</t>
  </si>
  <si>
    <t>Squadron Requirements (Ef)</t>
  </si>
  <si>
    <t>Flight Tasks (Pf)</t>
  </si>
  <si>
    <t>Designations
(Note E)</t>
  </si>
  <si>
    <t>MOB 202</t>
  </si>
  <si>
    <t>MOB 203</t>
  </si>
  <si>
    <t>MOB 204</t>
  </si>
  <si>
    <t>MOB 206</t>
  </si>
  <si>
    <t>MOB 210</t>
  </si>
  <si>
    <t>MOB 211</t>
  </si>
  <si>
    <t>MOB 212</t>
  </si>
  <si>
    <t>LOG 201</t>
  </si>
  <si>
    <t>LOG 202</t>
  </si>
  <si>
    <t>VR C-40
2 PAA
21 SEP 22</t>
  </si>
  <si>
    <t>Training Hour Execution  (Note D)</t>
  </si>
  <si>
    <t xml:space="preserve"> ≥ L4 Pilots</t>
  </si>
  <si>
    <t xml:space="preserve"> ≥ L3 Pilots</t>
  </si>
  <si>
    <t xml:space="preserve"> ≥ L2 Pilots</t>
  </si>
  <si>
    <t xml:space="preserve"> ≥ L1 Pilots</t>
  </si>
  <si>
    <t xml:space="preserve"> ≥ L4 Crew Chiefs</t>
  </si>
  <si>
    <t xml:space="preserve"> ≥ L3 Crew Chiefs</t>
  </si>
  <si>
    <t xml:space="preserve"> ≥ L1 Crew Chiefs</t>
  </si>
  <si>
    <t xml:space="preserve"> ≥ L4 Load Masters</t>
  </si>
  <si>
    <t xml:space="preserve"> ≥ L3 Load Masters</t>
  </si>
  <si>
    <t xml:space="preserve"> ≥ L2 Load Masters</t>
  </si>
  <si>
    <t xml:space="preserve"> ≥ L1 Load Masters</t>
  </si>
  <si>
    <t>Required Skilled Crews</t>
  </si>
  <si>
    <t>NATOPS CHECK</t>
  </si>
  <si>
    <t>INSTRUMENT CHECK</t>
  </si>
  <si>
    <t>PILOT NATOPS REFRESHER TRAINER (NRT)</t>
  </si>
  <si>
    <t>NIGHT TIME</t>
  </si>
  <si>
    <t>INSTRUMENT TIME</t>
  </si>
  <si>
    <t>FLIGHT EVENT</t>
  </si>
  <si>
    <t>INTERNATIONAL/OVERWATER TIME</t>
  </si>
  <si>
    <t>LOGISTICS MISSION - CARGO</t>
  </si>
  <si>
    <t>LOGISTICS MISSION - PAX</t>
  </si>
  <si>
    <t>MISSION ESSENTIAL TASKS</t>
  </si>
  <si>
    <t>NTA 1.1.2</t>
  </si>
  <si>
    <t>Move Forces</t>
  </si>
  <si>
    <t>SAT</t>
  </si>
  <si>
    <t>X</t>
  </si>
  <si>
    <t>NTA 1.1.2.3.3</t>
  </si>
  <si>
    <t>Conduct Flight Operations</t>
  </si>
  <si>
    <t>NTA 4.5.4.1</t>
  </si>
  <si>
    <t>Transport Personnel</t>
  </si>
  <si>
    <t>NTA 4.5.4.2</t>
  </si>
  <si>
    <t>Transport Cargo</t>
  </si>
  <si>
    <t>NTA 6.5.1</t>
  </si>
  <si>
    <t>Provide Disaster Relief</t>
  </si>
  <si>
    <t>Periodicity</t>
  </si>
  <si>
    <t>Flight Only Iterations - Pilot</t>
  </si>
  <si>
    <t>Flight Only Iterations - Crew Chief</t>
  </si>
  <si>
    <t>Flight Only Iterations - Load Master</t>
  </si>
  <si>
    <t>Flight Only Hours per Task</t>
  </si>
  <si>
    <t>Sim or Flight Iterations - Pilot</t>
  </si>
  <si>
    <t xml:space="preserve">Sim or Flight Iterations - Crew Chief </t>
  </si>
  <si>
    <t>Sim or Flight Iterations - Load Master</t>
  </si>
  <si>
    <t>Sim or Flight Hours per Task</t>
  </si>
  <si>
    <t>Total Monthly Flight Only Hours (Max Crew)</t>
  </si>
  <si>
    <t>Total Monthly Sim or Flight Hours (Max Crew)</t>
  </si>
  <si>
    <t>100% T&amp;R Hrs</t>
  </si>
  <si>
    <t>Sim Fidelity</t>
  </si>
  <si>
    <t>VR C-40
3 PAA
21 SEP 22</t>
  </si>
  <si>
    <t>FSO 201</t>
  </si>
  <si>
    <t>VR C-130T
4 PAA
21 SEP 22</t>
  </si>
  <si>
    <t xml:space="preserve"> ≥ L4 Flight Engineers</t>
  </si>
  <si>
    <t xml:space="preserve"> ≥ L3 Flight Engineers</t>
  </si>
  <si>
    <t xml:space="preserve"> ≥ L1 Flight Engineers</t>
  </si>
  <si>
    <t>SHORT FIELD OPERATIONS</t>
  </si>
  <si>
    <t>Flight Only Iterations - Flight Engineer</t>
  </si>
  <si>
    <t xml:space="preserve">Sim or Flight Iterations - Flight Engineer </t>
  </si>
  <si>
    <t>VR C-130T
5 PAA
21 SEP 22</t>
  </si>
  <si>
    <t>C-20</t>
  </si>
  <si>
    <t>MIN CREW REQUIREMENTS PER TASK</t>
  </si>
  <si>
    <t>CBRT</t>
  </si>
  <si>
    <t>IP</t>
  </si>
  <si>
    <t>TAC</t>
  </si>
  <si>
    <t>CP</t>
  </si>
  <si>
    <t>CC</t>
  </si>
  <si>
    <t>LM</t>
  </si>
  <si>
    <t>LEVEL</t>
  </si>
  <si>
    <t>CREW POSITION - PILOT</t>
  </si>
  <si>
    <t>Instructor Pilot (NIP, ANIP, IP)</t>
  </si>
  <si>
    <t>Transport Aircraft Commander (TAC)</t>
  </si>
  <si>
    <t>Co-Pilot</t>
  </si>
  <si>
    <t>Pilot under Instruction (Trainee)</t>
  </si>
  <si>
    <t>CREW POSITION - CREW CHIEF (CC)</t>
  </si>
  <si>
    <t>Instructor Crew Chief</t>
  </si>
  <si>
    <t>Qualified Flight Crew Chief</t>
  </si>
  <si>
    <t>Crew Chief under Instruction (Trainee)</t>
  </si>
  <si>
    <t>CREW POSITION - LOADMASTER (LM)</t>
  </si>
  <si>
    <t>Instructor Loadmaster</t>
  </si>
  <si>
    <t>Qualified Loadmaster</t>
  </si>
  <si>
    <t>Loadmaster under Instruction (Trainee)</t>
  </si>
  <si>
    <t>C-40</t>
  </si>
  <si>
    <t>2LM</t>
  </si>
  <si>
    <t>Qualified Second Loadmaster</t>
  </si>
  <si>
    <t>C-130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</si>
</sst>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3" formatCode="_(* #,##0.00_);_(* \(#,##0.00\);_(* &quot;-&quot;??_);_(@_)"/>
    <numFmt numFmtId="164" formatCode="0.0"/>
    <numFmt numFmtId="165" formatCode="0.0%"/>
    <numFmt numFmtId="166" formatCode="[$-409]d\-mmm\-yy;@"/>
  </numFmts>
  <fonts count="20" x14ac:knownFonts="1">
    <font>
      <sz val="10"/>
      <name val="Arial"/>
    </font>
    <font>
      <b/>
      <sz val="10"/>
      <name val="Arial"/>
      <family val="2"/>
    </font>
    <font>
      <sz val="7"/>
      <name val="Times New Roman"/>
      <family val="1"/>
    </font>
    <font>
      <sz val="10"/>
      <name val="Arial"/>
      <family val="2"/>
    </font>
    <font>
      <sz val="10"/>
      <name val="Arial"/>
      <family val="2"/>
    </font>
    <font>
      <b/>
      <i/>
      <sz val="10"/>
      <name val="Arial"/>
      <family val="2"/>
    </font>
    <font>
      <sz val="11"/>
      <color theme="1"/>
      <name val="Arial"/>
      <family val="2"/>
    </font>
    <font>
      <sz val="10"/>
      <color theme="1"/>
      <name val="Arial"/>
      <family val="2"/>
    </font>
    <font>
      <sz val="10"/>
      <name val="Arial"/>
      <family val="2"/>
    </font>
    <font>
      <sz val="10"/>
      <name val="Arial"/>
      <family val="2"/>
    </font>
    <font>
      <b/>
      <i/>
      <sz val="11"/>
      <name val="Calibri"/>
      <family val="2"/>
      <scheme val="minor"/>
    </font>
    <font>
      <sz val="11"/>
      <name val="Calibri"/>
      <family val="2"/>
      <scheme val="minor"/>
    </font>
    <font>
      <u/>
      <sz val="11"/>
      <color theme="10"/>
      <name val="Calibri"/>
      <family val="2"/>
    </font>
    <font>
      <b/>
      <i/>
      <sz val="11"/>
      <color rgb="FF00CC00"/>
      <name val="Calibri"/>
      <family val="2"/>
      <scheme val="minor"/>
    </font>
    <font>
      <b/>
      <sz val="14"/>
      <color theme="1"/>
      <name val="Arial"/>
      <family val="2"/>
    </font>
    <font>
      <b/>
      <sz val="10"/>
      <color theme="1"/>
      <name val="Arial"/>
      <family val="2"/>
    </font>
    <font>
      <b/>
      <sz val="11"/>
      <color theme="1"/>
      <name val="Arial"/>
      <family val="2"/>
    </font>
    <font>
      <b/>
      <u/>
      <sz val="10"/>
      <color theme="1"/>
      <name val="Arial"/>
      <family val="2"/>
    </font>
    <font>
      <sz val="8"/>
      <color theme="1"/>
      <name val="Arial"/>
      <family val="2"/>
    </font>
    <font>
      <b/>
      <sz val="8"/>
      <color theme="1"/>
      <name val="Arial"/>
      <family val="2"/>
    </font>
  </fonts>
  <fills count="10">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indexed="43"/>
        <bgColor indexed="64"/>
      </patternFill>
    </fill>
  </fills>
  <borders count="6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24">
    <xf numFmtId="0" fontId="0" fillId="0" borderId="0"/>
    <xf numFmtId="4" fontId="3" fillId="0" borderId="0"/>
    <xf numFmtId="3" fontId="4" fillId="0" borderId="0"/>
    <xf numFmtId="3" fontId="3" fillId="0" borderId="0"/>
    <xf numFmtId="42" fontId="4" fillId="0" borderId="0"/>
    <xf numFmtId="0" fontId="2" fillId="0" borderId="0">
      <alignment vertical="top"/>
    </xf>
    <xf numFmtId="0" fontId="3" fillId="0" borderId="0"/>
    <xf numFmtId="9" fontId="8" fillId="0" borderId="0" applyFont="0" applyFill="0" applyBorder="0" applyAlignment="0" applyProtection="0"/>
    <xf numFmtId="0" fontId="3" fillId="0" borderId="0"/>
    <xf numFmtId="0" fontId="12"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0" fontId="12"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9" borderId="2">
      <alignment horizontal="center" textRotation="90"/>
    </xf>
    <xf numFmtId="0" fontId="3" fillId="0" borderId="0">
      <alignment textRotation="90"/>
    </xf>
    <xf numFmtId="9" fontId="3" fillId="0" borderId="0" applyFont="0" applyFill="0" applyBorder="0" applyAlignment="0" applyProtection="0"/>
    <xf numFmtId="9" fontId="3" fillId="0" borderId="0" applyFont="0" applyFill="0" applyBorder="0" applyAlignment="0" applyProtection="0"/>
  </cellStyleXfs>
  <cellXfs count="238">
    <xf numFmtId="0" fontId="0" fillId="0" borderId="0" xfId="0"/>
    <xf numFmtId="0" fontId="3" fillId="0" borderId="0" xfId="0" applyFont="1"/>
    <xf numFmtId="0" fontId="0" fillId="0" borderId="2" xfId="0" applyBorder="1" applyAlignment="1">
      <alignment horizontal="center" vertical="center"/>
    </xf>
    <xf numFmtId="0" fontId="3" fillId="0" borderId="5" xfId="5" applyFont="1" applyFill="1" applyBorder="1" applyAlignment="1">
      <alignment horizontal="center" vertical="center" wrapText="1"/>
    </xf>
    <xf numFmtId="0" fontId="3" fillId="3" borderId="5" xfId="5" applyFont="1" applyFill="1" applyBorder="1" applyAlignment="1">
      <alignment horizontal="center" vertical="center" wrapText="1"/>
    </xf>
    <xf numFmtId="0" fontId="0" fillId="0" borderId="5" xfId="0" applyBorder="1" applyAlignment="1">
      <alignment horizontal="center" vertical="center"/>
    </xf>
    <xf numFmtId="0" fontId="3" fillId="0" borderId="6" xfId="0" applyFont="1" applyBorder="1" applyAlignment="1">
      <alignment vertical="center"/>
    </xf>
    <xf numFmtId="0" fontId="3" fillId="0" borderId="5" xfId="0" applyFont="1"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6" fillId="0" borderId="0" xfId="0" applyNumberFormat="1" applyFont="1" applyBorder="1" applyAlignment="1">
      <alignment horizontal="right"/>
    </xf>
    <xf numFmtId="0" fontId="7" fillId="0" borderId="0" xfId="0" applyNumberFormat="1" applyFont="1" applyBorder="1" applyAlignment="1">
      <alignment horizontal="right"/>
    </xf>
    <xf numFmtId="0" fontId="3" fillId="0" borderId="8" xfId="0" applyFont="1" applyBorder="1" applyAlignment="1">
      <alignment horizontal="center" vertical="center"/>
    </xf>
    <xf numFmtId="0" fontId="3" fillId="0" borderId="7"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5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vertical="center"/>
    </xf>
    <xf numFmtId="0" fontId="1" fillId="0" borderId="0" xfId="0" applyFont="1" applyBorder="1" applyAlignment="1">
      <alignment horizontal="center" vertical="center"/>
    </xf>
    <xf numFmtId="0" fontId="1" fillId="0" borderId="54" xfId="0" applyFont="1"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1" fillId="0" borderId="1" xfId="0" applyFont="1" applyBorder="1" applyAlignment="1">
      <alignment horizontal="center" vertical="center"/>
    </xf>
    <xf numFmtId="0" fontId="3" fillId="3" borderId="57" xfId="5" applyFont="1" applyFill="1" applyBorder="1" applyAlignment="1">
      <alignment horizontal="center" vertical="center" wrapText="1"/>
    </xf>
    <xf numFmtId="0" fontId="3" fillId="0" borderId="57" xfId="5" applyFont="1" applyFill="1" applyBorder="1" applyAlignment="1">
      <alignment horizontal="center" vertical="center" wrapText="1"/>
    </xf>
    <xf numFmtId="0" fontId="5" fillId="0" borderId="0" xfId="0" applyFont="1" applyBorder="1" applyAlignment="1">
      <alignment horizontal="center" vertical="center"/>
    </xf>
    <xf numFmtId="0" fontId="0" fillId="0" borderId="0" xfId="0" applyBorder="1" applyAlignment="1">
      <alignment horizontal="center" vertical="center"/>
    </xf>
    <xf numFmtId="0" fontId="3" fillId="0" borderId="59" xfId="0" applyFont="1" applyBorder="1" applyAlignment="1">
      <alignment horizontal="center" vertical="center"/>
    </xf>
    <xf numFmtId="0" fontId="3" fillId="0" borderId="31" xfId="0" applyFont="1" applyBorder="1" applyAlignment="1">
      <alignment vertical="center"/>
    </xf>
    <xf numFmtId="0" fontId="0" fillId="0" borderId="18"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xf>
    <xf numFmtId="0" fontId="0" fillId="0" borderId="7" xfId="0" applyBorder="1" applyAlignment="1">
      <alignment horizontal="center"/>
    </xf>
    <xf numFmtId="0" fontId="0" fillId="0" borderId="33" xfId="0" applyBorder="1" applyAlignment="1">
      <alignment horizontal="center" vertical="center"/>
    </xf>
    <xf numFmtId="0" fontId="0" fillId="0" borderId="34" xfId="0" applyBorder="1" applyAlignment="1">
      <alignment horizontal="center"/>
    </xf>
    <xf numFmtId="0" fontId="3" fillId="0" borderId="45" xfId="5" applyFont="1" applyFill="1" applyBorder="1" applyAlignment="1">
      <alignment horizontal="center" vertical="center" wrapText="1"/>
    </xf>
    <xf numFmtId="0" fontId="3" fillId="0" borderId="58" xfId="5" applyFont="1" applyFill="1" applyBorder="1" applyAlignment="1">
      <alignment horizontal="center" vertical="center" wrapText="1"/>
    </xf>
    <xf numFmtId="0" fontId="10" fillId="0" borderId="50" xfId="8" applyFont="1" applyBorder="1" applyAlignment="1">
      <alignment horizontal="center"/>
    </xf>
    <xf numFmtId="0" fontId="10" fillId="0" borderId="22" xfId="8" applyFont="1" applyBorder="1" applyAlignment="1">
      <alignment horizontal="center"/>
    </xf>
    <xf numFmtId="0" fontId="11" fillId="0" borderId="0" xfId="8" applyFont="1"/>
    <xf numFmtId="0" fontId="12" fillId="0" borderId="5" xfId="9" applyBorder="1" applyAlignment="1" applyProtection="1"/>
    <xf numFmtId="0" fontId="13" fillId="0" borderId="0" xfId="10" applyFont="1"/>
    <xf numFmtId="166" fontId="11" fillId="0" borderId="6" xfId="8" applyNumberFormat="1" applyFont="1" applyBorder="1"/>
    <xf numFmtId="0" fontId="11" fillId="0" borderId="5" xfId="8" applyFont="1" applyBorder="1"/>
    <xf numFmtId="0" fontId="11" fillId="0" borderId="8" xfId="8" applyFont="1" applyBorder="1"/>
    <xf numFmtId="166" fontId="11" fillId="0" borderId="7" xfId="8" applyNumberFormat="1" applyFont="1" applyBorder="1"/>
    <xf numFmtId="0" fontId="11" fillId="0" borderId="0" xfId="8" applyFont="1" applyBorder="1"/>
    <xf numFmtId="166" fontId="11" fillId="0" borderId="0" xfId="8" applyNumberFormat="1" applyFont="1" applyBorder="1"/>
    <xf numFmtId="0" fontId="3" fillId="3" borderId="58"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0" fillId="0" borderId="3" xfId="0" applyBorder="1" applyAlignment="1">
      <alignment horizontal="center" vertical="center"/>
    </xf>
    <xf numFmtId="0" fontId="3" fillId="0" borderId="8" xfId="5" applyFont="1" applyFill="1" applyBorder="1" applyAlignment="1">
      <alignment horizontal="center" vertical="center" wrapText="1"/>
    </xf>
    <xf numFmtId="0" fontId="7" fillId="0" borderId="0" xfId="0" applyFont="1"/>
    <xf numFmtId="0" fontId="7" fillId="0" borderId="0" xfId="0" applyFont="1" applyAlignment="1">
      <alignment horizontal="center"/>
    </xf>
    <xf numFmtId="0" fontId="7" fillId="0" borderId="0" xfId="0" applyFont="1" applyBorder="1"/>
    <xf numFmtId="0" fontId="7" fillId="6" borderId="16" xfId="0" applyFont="1" applyFill="1" applyBorder="1" applyAlignment="1">
      <alignment wrapText="1"/>
    </xf>
    <xf numFmtId="0" fontId="14" fillId="4" borderId="16" xfId="0" applyFont="1" applyFill="1" applyBorder="1" applyAlignment="1">
      <alignment horizontal="center" vertical="center"/>
    </xf>
    <xf numFmtId="0" fontId="15" fillId="0" borderId="3" xfId="0" applyFont="1" applyFill="1" applyBorder="1" applyAlignment="1">
      <alignment horizontal="center" vertical="center" textRotation="180"/>
    </xf>
    <xf numFmtId="0" fontId="15" fillId="5" borderId="18" xfId="0" applyFont="1" applyFill="1" applyBorder="1" applyAlignment="1">
      <alignment horizontal="center" vertical="center" textRotation="180"/>
    </xf>
    <xf numFmtId="0" fontId="15" fillId="0" borderId="18" xfId="0" applyFont="1" applyFill="1" applyBorder="1" applyAlignment="1">
      <alignment horizontal="center" vertical="center" textRotation="180"/>
    </xf>
    <xf numFmtId="0" fontId="15" fillId="0" borderId="4" xfId="0" applyFont="1" applyFill="1" applyBorder="1" applyAlignment="1">
      <alignment horizontal="center" vertical="center" textRotation="180"/>
    </xf>
    <xf numFmtId="0" fontId="14" fillId="0" borderId="13" xfId="0" applyFont="1" applyFill="1" applyBorder="1" applyAlignment="1">
      <alignment horizontal="center" vertical="center" wrapText="1"/>
    </xf>
    <xf numFmtId="0" fontId="15" fillId="0" borderId="51" xfId="0" applyFont="1" applyFill="1" applyBorder="1" applyAlignment="1">
      <alignment horizontal="center" vertical="center" textRotation="180"/>
    </xf>
    <xf numFmtId="0" fontId="15" fillId="0" borderId="50" xfId="0" applyFont="1" applyFill="1" applyBorder="1" applyAlignment="1">
      <alignment horizontal="center" vertical="center" textRotation="180"/>
    </xf>
    <xf numFmtId="0" fontId="15" fillId="0" borderId="21" xfId="0" applyFont="1" applyFill="1" applyBorder="1" applyAlignment="1">
      <alignment horizontal="center" vertical="center" textRotation="180"/>
    </xf>
    <xf numFmtId="0" fontId="15" fillId="0" borderId="21" xfId="0" applyFont="1" applyBorder="1" applyAlignment="1">
      <alignment horizontal="center" vertical="center" textRotation="180"/>
    </xf>
    <xf numFmtId="0" fontId="15" fillId="7" borderId="21" xfId="0" applyFont="1" applyFill="1" applyBorder="1" applyAlignment="1">
      <alignment horizontal="center" vertical="center" textRotation="180"/>
    </xf>
    <xf numFmtId="0" fontId="15" fillId="0" borderId="22" xfId="0" applyFont="1" applyFill="1" applyBorder="1" applyAlignment="1">
      <alignment horizontal="center" vertical="center" textRotation="180"/>
    </xf>
    <xf numFmtId="0" fontId="15" fillId="8" borderId="52" xfId="0" applyFont="1" applyFill="1" applyBorder="1" applyAlignment="1">
      <alignment horizontal="center" vertical="center" textRotation="180"/>
    </xf>
    <xf numFmtId="0" fontId="15" fillId="7" borderId="8" xfId="0" applyFont="1" applyFill="1" applyBorder="1" applyAlignment="1">
      <alignment horizontal="center" vertical="center" textRotation="180"/>
    </xf>
    <xf numFmtId="0" fontId="15" fillId="2" borderId="9" xfId="0" applyFont="1" applyFill="1" applyBorder="1" applyAlignment="1">
      <alignment horizontal="center" vertical="center" textRotation="180"/>
    </xf>
    <xf numFmtId="0" fontId="15" fillId="7" borderId="9" xfId="0" applyFont="1" applyFill="1" applyBorder="1" applyAlignment="1">
      <alignment horizontal="center" vertical="center" textRotation="180"/>
    </xf>
    <xf numFmtId="0" fontId="15" fillId="7" borderId="7" xfId="0" applyFont="1" applyFill="1" applyBorder="1" applyAlignment="1">
      <alignment horizontal="center" vertical="center" textRotation="180"/>
    </xf>
    <xf numFmtId="0" fontId="7" fillId="0" borderId="0" xfId="0" applyFont="1" applyFill="1" applyAlignment="1">
      <alignment horizont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28" xfId="0" applyFont="1" applyFill="1" applyBorder="1" applyAlignment="1">
      <alignment horizontal="center" vertical="center"/>
    </xf>
    <xf numFmtId="0" fontId="7" fillId="8" borderId="3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6" xfId="0" applyFont="1" applyFill="1" applyBorder="1" applyAlignment="1">
      <alignment horizontal="center" vertical="center"/>
    </xf>
    <xf numFmtId="0" fontId="7" fillId="8" borderId="40" xfId="0" applyFont="1" applyFill="1" applyBorder="1" applyAlignment="1">
      <alignment horizontal="center" vertical="center"/>
    </xf>
    <xf numFmtId="1" fontId="15" fillId="0" borderId="5" xfId="0" applyNumberFormat="1" applyFont="1" applyFill="1" applyBorder="1" applyAlignment="1" applyProtection="1">
      <alignment horizontal="center" vertical="center" wrapText="1"/>
      <protection locked="0"/>
    </xf>
    <xf numFmtId="1" fontId="15" fillId="0" borderId="2" xfId="0" applyNumberFormat="1" applyFont="1" applyFill="1" applyBorder="1" applyAlignment="1" applyProtection="1">
      <alignment horizontal="center" vertical="center" wrapText="1"/>
      <protection locked="0"/>
    </xf>
    <xf numFmtId="0" fontId="7" fillId="0" borderId="3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7" xfId="0" applyFont="1" applyFill="1" applyBorder="1" applyAlignment="1">
      <alignment horizontal="center" vertical="center"/>
    </xf>
    <xf numFmtId="0" fontId="7" fillId="8" borderId="39" xfId="0" applyFont="1" applyFill="1" applyBorder="1" applyAlignment="1">
      <alignment horizontal="center" vertical="center"/>
    </xf>
    <xf numFmtId="0" fontId="17" fillId="0" borderId="0" xfId="0" applyFont="1"/>
    <xf numFmtId="0" fontId="7" fillId="0" borderId="0" xfId="0" applyFont="1" applyAlignment="1">
      <alignment horizontal="left"/>
    </xf>
    <xf numFmtId="0" fontId="7" fillId="0" borderId="27"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0" fontId="7" fillId="0" borderId="32" xfId="0" applyNumberFormat="1" applyFont="1" applyBorder="1" applyAlignment="1">
      <alignment horizontal="center" vertical="center"/>
    </xf>
    <xf numFmtId="0" fontId="7" fillId="0" borderId="2"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164" fontId="7" fillId="0" borderId="30"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0" fontId="7" fillId="0" borderId="2" xfId="0" applyNumberFormat="1" applyFont="1" applyBorder="1" applyAlignment="1">
      <alignment horizontal="center" vertical="center"/>
    </xf>
    <xf numFmtId="0" fontId="7" fillId="0" borderId="6" xfId="0" applyNumberFormat="1" applyFont="1" applyBorder="1" applyAlignment="1">
      <alignment horizontal="center" vertical="center"/>
    </xf>
    <xf numFmtId="164" fontId="7" fillId="0" borderId="34" xfId="0" applyNumberFormat="1" applyFont="1" applyBorder="1" applyAlignment="1">
      <alignment horizontal="center" vertical="center"/>
    </xf>
    <xf numFmtId="164" fontId="7" fillId="0" borderId="9" xfId="0" applyNumberFormat="1" applyFont="1" applyBorder="1" applyAlignment="1">
      <alignment horizontal="center" vertical="center"/>
    </xf>
    <xf numFmtId="164" fontId="7" fillId="0" borderId="9" xfId="0" applyNumberFormat="1" applyFont="1" applyFill="1" applyBorder="1" applyAlignment="1">
      <alignment horizontal="center" vertical="center"/>
    </xf>
    <xf numFmtId="164" fontId="7" fillId="0" borderId="7" xfId="0" applyNumberFormat="1" applyFont="1" applyBorder="1" applyAlignment="1">
      <alignment horizontal="center" vertical="center"/>
    </xf>
    <xf numFmtId="0" fontId="18" fillId="0" borderId="0" xfId="0" applyFont="1" applyBorder="1" applyAlignment="1" applyProtection="1">
      <alignment horizontal="left" vertical="center" wrapText="1"/>
    </xf>
    <xf numFmtId="0" fontId="7" fillId="0" borderId="0" xfId="0" applyFont="1" applyFill="1"/>
    <xf numFmtId="164" fontId="7" fillId="0" borderId="33" xfId="0" applyNumberFormat="1" applyFont="1" applyBorder="1" applyAlignment="1">
      <alignment horizontal="center" vertical="center"/>
    </xf>
    <xf numFmtId="164" fontId="7" fillId="0" borderId="18" xfId="0" applyNumberFormat="1" applyFont="1" applyBorder="1" applyAlignment="1">
      <alignment horizontal="center" vertical="center"/>
    </xf>
    <xf numFmtId="164" fontId="7" fillId="0" borderId="41" xfId="0" applyNumberFormat="1" applyFont="1" applyBorder="1" applyAlignment="1">
      <alignment horizontal="center" vertical="center"/>
    </xf>
    <xf numFmtId="164" fontId="7" fillId="0" borderId="45" xfId="0" applyNumberFormat="1" applyFont="1" applyBorder="1" applyAlignment="1">
      <alignment horizontal="center"/>
    </xf>
    <xf numFmtId="164" fontId="7" fillId="0" borderId="42" xfId="0" applyNumberFormat="1" applyFont="1" applyBorder="1" applyAlignment="1">
      <alignment horizontal="center" vertical="center"/>
    </xf>
    <xf numFmtId="164" fontId="7" fillId="0" borderId="12" xfId="0" applyNumberFormat="1" applyFont="1" applyBorder="1" applyAlignment="1">
      <alignment horizontal="center"/>
    </xf>
    <xf numFmtId="0" fontId="17" fillId="7" borderId="0" xfId="0" applyFont="1" applyFill="1" applyAlignment="1">
      <alignment horizontal="left"/>
    </xf>
    <xf numFmtId="0" fontId="7" fillId="0" borderId="0" xfId="0" applyFont="1" applyFill="1" applyBorder="1"/>
    <xf numFmtId="0" fontId="7" fillId="0" borderId="0" xfId="0" applyFont="1" applyAlignment="1">
      <alignment horizontal="right"/>
    </xf>
    <xf numFmtId="164" fontId="15" fillId="0" borderId="12" xfId="0" applyNumberFormat="1" applyFont="1" applyBorder="1" applyAlignment="1">
      <alignment horizontal="center"/>
    </xf>
    <xf numFmtId="0" fontId="7" fillId="0" borderId="0" xfId="0" applyFont="1" applyFill="1" applyAlignment="1">
      <alignment wrapText="1"/>
    </xf>
    <xf numFmtId="165" fontId="7" fillId="0" borderId="1" xfId="7" applyNumberFormat="1" applyFont="1" applyBorder="1" applyAlignment="1">
      <alignment horizontal="center"/>
    </xf>
    <xf numFmtId="0" fontId="7" fillId="0" borderId="0" xfId="0" applyFont="1" applyAlignment="1">
      <alignment vertical="center"/>
    </xf>
    <xf numFmtId="164" fontId="15" fillId="0" borderId="0" xfId="0" applyNumberFormat="1" applyFont="1" applyBorder="1" applyAlignment="1">
      <alignment horizontal="center" vertical="center"/>
    </xf>
    <xf numFmtId="0" fontId="7" fillId="0" borderId="0" xfId="0" applyFont="1" applyAlignment="1">
      <alignment wrapText="1"/>
    </xf>
    <xf numFmtId="164" fontId="15" fillId="0" borderId="0" xfId="0" applyNumberFormat="1" applyFont="1" applyBorder="1" applyAlignment="1">
      <alignment vertical="center"/>
    </xf>
    <xf numFmtId="0" fontId="19" fillId="0" borderId="0" xfId="0" applyFont="1" applyBorder="1" applyAlignment="1" applyProtection="1">
      <alignment horizontal="left" vertical="center"/>
    </xf>
    <xf numFmtId="0" fontId="7" fillId="0" borderId="35" xfId="0" applyFont="1" applyFill="1" applyBorder="1" applyAlignment="1">
      <alignment horizontal="center" vertical="center"/>
    </xf>
    <xf numFmtId="1" fontId="15" fillId="0" borderId="26" xfId="0" applyNumberFormat="1" applyFont="1" applyFill="1" applyBorder="1" applyAlignment="1" applyProtection="1">
      <alignment horizontal="center" vertical="center" wrapText="1"/>
      <protection locked="0"/>
    </xf>
    <xf numFmtId="1" fontId="15" fillId="0" borderId="27" xfId="0" applyNumberFormat="1" applyFont="1" applyFill="1" applyBorder="1" applyAlignment="1" applyProtection="1">
      <alignment horizontal="center" vertical="center" wrapText="1"/>
      <protection locked="0"/>
    </xf>
    <xf numFmtId="1" fontId="15" fillId="0" borderId="28" xfId="0" applyNumberFormat="1" applyFont="1" applyFill="1" applyBorder="1" applyAlignment="1" applyProtection="1">
      <alignment horizontal="center" vertical="center" wrapText="1"/>
      <protection locked="0"/>
    </xf>
    <xf numFmtId="1" fontId="15" fillId="0" borderId="6" xfId="0" applyNumberFormat="1" applyFont="1" applyFill="1" applyBorder="1" applyAlignment="1" applyProtection="1">
      <alignment horizontal="center" vertical="center" wrapText="1"/>
      <protection locked="0"/>
    </xf>
    <xf numFmtId="1" fontId="15" fillId="0" borderId="8" xfId="0" applyNumberFormat="1" applyFont="1" applyFill="1" applyBorder="1" applyAlignment="1" applyProtection="1">
      <alignment horizontal="center" vertical="center" wrapText="1"/>
      <protection locked="0"/>
    </xf>
    <xf numFmtId="1" fontId="15" fillId="0" borderId="9" xfId="0" applyNumberFormat="1" applyFont="1" applyFill="1" applyBorder="1" applyAlignment="1" applyProtection="1">
      <alignment horizontal="center" vertical="center" wrapText="1"/>
      <protection locked="0"/>
    </xf>
    <xf numFmtId="1" fontId="15" fillId="0" borderId="7" xfId="0" applyNumberFormat="1" applyFont="1" applyFill="1" applyBorder="1" applyAlignment="1" applyProtection="1">
      <alignment horizontal="center" vertical="center" wrapText="1"/>
      <protection locked="0"/>
    </xf>
    <xf numFmtId="0" fontId="7" fillId="0" borderId="47"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25" xfId="6" applyNumberFormat="1" applyFont="1" applyFill="1" applyBorder="1" applyAlignment="1">
      <alignment horizontal="center" vertical="center" wrapText="1"/>
    </xf>
    <xf numFmtId="0" fontId="7" fillId="0" borderId="48" xfId="0" applyNumberFormat="1" applyFont="1" applyFill="1" applyBorder="1" applyAlignment="1">
      <alignment horizontal="center" vertical="center"/>
    </xf>
    <xf numFmtId="0" fontId="7" fillId="0" borderId="32" xfId="0" applyNumberFormat="1" applyFont="1" applyFill="1" applyBorder="1" applyAlignment="1">
      <alignment horizontal="center" vertical="center"/>
    </xf>
    <xf numFmtId="164" fontId="7" fillId="0" borderId="49" xfId="0" applyNumberFormat="1" applyFont="1" applyFill="1" applyBorder="1" applyAlignment="1">
      <alignment horizontal="center" vertical="center"/>
    </xf>
    <xf numFmtId="164" fontId="7" fillId="0" borderId="31"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14" fillId="4" borderId="12" xfId="0" applyFont="1" applyFill="1" applyBorder="1" applyAlignment="1">
      <alignment horizontal="center" vertical="center"/>
    </xf>
    <xf numFmtId="0" fontId="15" fillId="8" borderId="53" xfId="0" applyFont="1" applyFill="1" applyBorder="1" applyAlignment="1">
      <alignment horizontal="center" vertical="center" textRotation="180"/>
    </xf>
    <xf numFmtId="1" fontId="15" fillId="0" borderId="3" xfId="0" applyNumberFormat="1" applyFont="1" applyFill="1" applyBorder="1" applyAlignment="1" applyProtection="1">
      <alignment horizontal="center" vertical="center" wrapText="1"/>
      <protection locked="0"/>
    </xf>
    <xf numFmtId="1" fontId="15" fillId="0" borderId="18" xfId="0" applyNumberFormat="1" applyFont="1" applyFill="1" applyBorder="1" applyAlignment="1" applyProtection="1">
      <alignment horizontal="center" vertical="center" wrapText="1"/>
      <protection locked="0"/>
    </xf>
    <xf numFmtId="1" fontId="15" fillId="0" borderId="4" xfId="0" applyNumberFormat="1" applyFont="1" applyFill="1" applyBorder="1" applyAlignment="1" applyProtection="1">
      <alignment horizontal="center" vertical="center" wrapText="1"/>
      <protection locked="0"/>
    </xf>
    <xf numFmtId="0" fontId="15" fillId="0" borderId="54" xfId="0" applyFont="1" applyFill="1" applyBorder="1" applyAlignment="1">
      <alignment horizontal="center" vertical="center" textRotation="180"/>
    </xf>
    <xf numFmtId="0" fontId="15" fillId="8" borderId="14" xfId="0" applyFont="1" applyFill="1" applyBorder="1" applyAlignment="1">
      <alignment horizontal="center" vertical="center" textRotation="180"/>
    </xf>
    <xf numFmtId="0" fontId="15" fillId="7" borderId="23" xfId="0" applyFont="1" applyFill="1" applyBorder="1" applyAlignment="1">
      <alignment horizontal="center" vertical="center" textRotation="180"/>
    </xf>
    <xf numFmtId="0" fontId="15" fillId="2" borderId="24" xfId="0" applyFont="1" applyFill="1" applyBorder="1" applyAlignment="1">
      <alignment horizontal="center" vertical="center" textRotation="180"/>
    </xf>
    <xf numFmtId="0" fontId="15" fillId="7" borderId="24" xfId="0" applyFont="1" applyFill="1" applyBorder="1" applyAlignment="1">
      <alignment horizontal="center" vertical="center" textRotation="180"/>
    </xf>
    <xf numFmtId="0" fontId="15" fillId="2" borderId="25" xfId="0" applyFont="1" applyFill="1" applyBorder="1" applyAlignment="1">
      <alignment horizontal="center" vertical="center" textRotation="180"/>
    </xf>
    <xf numFmtId="0" fontId="7" fillId="8" borderId="45" xfId="0" applyFont="1" applyFill="1" applyBorder="1" applyAlignment="1">
      <alignment horizontal="center" vertical="center"/>
    </xf>
    <xf numFmtId="0" fontId="7" fillId="8" borderId="57" xfId="0" applyFont="1" applyFill="1" applyBorder="1" applyAlignment="1">
      <alignment horizontal="center" vertical="center"/>
    </xf>
    <xf numFmtId="1" fontId="15" fillId="0" borderId="32" xfId="0" applyNumberFormat="1" applyFont="1" applyFill="1" applyBorder="1" applyAlignment="1" applyProtection="1">
      <alignment horizontal="center" vertical="center" wrapText="1"/>
      <protection locked="0"/>
    </xf>
    <xf numFmtId="0" fontId="7" fillId="8" borderId="58" xfId="0" applyFont="1" applyFill="1" applyBorder="1" applyAlignment="1">
      <alignment horizontal="center" vertical="center"/>
    </xf>
    <xf numFmtId="0" fontId="7" fillId="0" borderId="24" xfId="6" applyNumberFormat="1" applyFont="1" applyFill="1" applyBorder="1" applyAlignment="1">
      <alignment horizontal="center" vertical="center" wrapText="1"/>
    </xf>
    <xf numFmtId="0" fontId="7" fillId="0" borderId="17" xfId="6" applyNumberFormat="1" applyFont="1" applyFill="1" applyBorder="1" applyAlignment="1">
      <alignment horizontal="center" vertical="center" wrapText="1"/>
    </xf>
    <xf numFmtId="0" fontId="7" fillId="0" borderId="55" xfId="0" applyNumberFormat="1" applyFont="1" applyFill="1" applyBorder="1" applyAlignment="1">
      <alignment horizontal="center" vertical="center"/>
    </xf>
    <xf numFmtId="0" fontId="7" fillId="0" borderId="40" xfId="0" applyNumberFormat="1" applyFont="1" applyFill="1" applyBorder="1" applyAlignment="1">
      <alignment horizontal="center" vertical="center"/>
    </xf>
    <xf numFmtId="164" fontId="7" fillId="0" borderId="56" xfId="0" applyNumberFormat="1" applyFont="1" applyFill="1" applyBorder="1" applyAlignment="1">
      <alignment horizontal="center" vertical="center"/>
    </xf>
    <xf numFmtId="0" fontId="7" fillId="0" borderId="40"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35" xfId="0" applyNumberFormat="1" applyFont="1" applyBorder="1" applyAlignment="1">
      <alignment horizontal="center" vertical="center"/>
    </xf>
    <xf numFmtId="164" fontId="7" fillId="0" borderId="36" xfId="0" applyNumberFormat="1" applyFont="1" applyBorder="1" applyAlignment="1">
      <alignment horizontal="center" vertical="center"/>
    </xf>
    <xf numFmtId="1" fontId="15" fillId="0" borderId="48" xfId="0" applyNumberFormat="1" applyFont="1" applyFill="1" applyBorder="1" applyAlignment="1" applyProtection="1">
      <alignment horizontal="center" vertical="center" wrapText="1"/>
      <protection locked="0"/>
    </xf>
    <xf numFmtId="1" fontId="15" fillId="0" borderId="55" xfId="0" applyNumberFormat="1" applyFont="1" applyFill="1" applyBorder="1" applyAlignment="1" applyProtection="1">
      <alignment horizontal="center" vertical="center" wrapText="1"/>
      <protection locked="0"/>
    </xf>
    <xf numFmtId="1" fontId="15" fillId="0" borderId="40" xfId="0" applyNumberFormat="1" applyFont="1" applyFill="1" applyBorder="1" applyAlignment="1" applyProtection="1">
      <alignment horizontal="center" vertical="center" wrapText="1"/>
      <protection locked="0"/>
    </xf>
    <xf numFmtId="1" fontId="15" fillId="0" borderId="34" xfId="0" applyNumberFormat="1" applyFont="1" applyFill="1" applyBorder="1" applyAlignment="1" applyProtection="1">
      <alignment horizontal="center" vertical="center" wrapText="1"/>
      <protection locked="0"/>
    </xf>
    <xf numFmtId="1" fontId="15" fillId="0" borderId="39" xfId="0" applyNumberFormat="1" applyFont="1" applyFill="1" applyBorder="1" applyAlignment="1" applyProtection="1">
      <alignment horizontal="center" vertical="center" wrapText="1"/>
      <protection locked="0"/>
    </xf>
    <xf numFmtId="0" fontId="7" fillId="0" borderId="38" xfId="0" applyNumberFormat="1" applyFont="1" applyFill="1" applyBorder="1" applyAlignment="1">
      <alignment horizontal="center" vertical="center"/>
    </xf>
    <xf numFmtId="0" fontId="1" fillId="0" borderId="59" xfId="8" applyFont="1" applyFill="1" applyBorder="1" applyAlignment="1">
      <alignment horizontal="center"/>
    </xf>
    <xf numFmtId="166" fontId="1" fillId="0" borderId="30" xfId="8" applyNumberFormat="1" applyFont="1" applyFill="1" applyBorder="1" applyAlignment="1">
      <alignment horizontal="center"/>
    </xf>
    <xf numFmtId="0" fontId="1" fillId="0" borderId="31" xfId="8" applyFont="1" applyFill="1" applyBorder="1" applyAlignment="1">
      <alignment horizontal="center"/>
    </xf>
    <xf numFmtId="0" fontId="3" fillId="0" borderId="3" xfId="8" applyFont="1" applyFill="1" applyBorder="1"/>
    <xf numFmtId="166" fontId="3" fillId="0" borderId="18" xfId="8" applyNumberFormat="1" applyFont="1" applyFill="1" applyBorder="1" applyAlignment="1">
      <alignment horizontal="center"/>
    </xf>
    <xf numFmtId="0" fontId="3" fillId="0" borderId="4" xfId="8" applyFont="1" applyFill="1" applyBorder="1"/>
    <xf numFmtId="0" fontId="3" fillId="0" borderId="5" xfId="8" applyFont="1" applyFill="1" applyBorder="1"/>
    <xf numFmtId="166" fontId="3" fillId="0" borderId="27" xfId="8" applyNumberFormat="1" applyFont="1" applyFill="1" applyBorder="1" applyAlignment="1">
      <alignment horizontal="center"/>
    </xf>
    <xf numFmtId="0" fontId="3" fillId="0" borderId="6" xfId="8" applyFont="1" applyFill="1" applyBorder="1"/>
    <xf numFmtId="166" fontId="3" fillId="0" borderId="2" xfId="8" applyNumberFormat="1" applyFont="1" applyFill="1" applyBorder="1" applyAlignment="1">
      <alignment horizontal="center"/>
    </xf>
    <xf numFmtId="0" fontId="3" fillId="0" borderId="59" xfId="8" applyFont="1" applyFill="1" applyBorder="1"/>
    <xf numFmtId="0" fontId="3" fillId="0" borderId="31" xfId="8" applyFont="1" applyFill="1" applyBorder="1"/>
    <xf numFmtId="0" fontId="3" fillId="0" borderId="8" xfId="8" applyFont="1" applyFill="1" applyBorder="1"/>
    <xf numFmtId="166" fontId="3" fillId="0" borderId="9" xfId="8" applyNumberFormat="1" applyFont="1" applyFill="1" applyBorder="1" applyAlignment="1">
      <alignment horizontal="center"/>
    </xf>
    <xf numFmtId="0" fontId="3" fillId="0" borderId="7" xfId="8" applyFont="1" applyFill="1" applyBorder="1"/>
    <xf numFmtId="0" fontId="15" fillId="7" borderId="38" xfId="0" applyFont="1" applyFill="1" applyBorder="1" applyAlignment="1" applyProtection="1">
      <alignment horizontal="left" vertical="center" wrapText="1"/>
    </xf>
    <xf numFmtId="0" fontId="15" fillId="0" borderId="40" xfId="0" applyFont="1" applyBorder="1" applyAlignment="1">
      <alignment horizontal="left" vertical="center"/>
    </xf>
    <xf numFmtId="0" fontId="15" fillId="0" borderId="39" xfId="0" applyFont="1" applyBorder="1" applyAlignment="1">
      <alignment horizontal="left" vertical="center" wrapText="1"/>
    </xf>
    <xf numFmtId="0" fontId="15" fillId="7" borderId="45" xfId="0" applyFont="1" applyFill="1" applyBorder="1" applyAlignment="1" applyProtection="1">
      <alignment vertical="center"/>
    </xf>
    <xf numFmtId="0" fontId="15" fillId="0" borderId="57" xfId="0" applyFont="1" applyBorder="1" applyAlignment="1">
      <alignment vertical="center"/>
    </xf>
    <xf numFmtId="0" fontId="15" fillId="0" borderId="58" xfId="0" applyFont="1" applyBorder="1" applyAlignment="1" applyProtection="1">
      <alignment vertical="center"/>
    </xf>
    <xf numFmtId="0" fontId="15" fillId="5" borderId="4" xfId="0" applyFont="1" applyFill="1" applyBorder="1" applyAlignment="1">
      <alignment horizontal="center" vertical="center" textRotation="180"/>
    </xf>
    <xf numFmtId="0" fontId="5" fillId="0" borderId="3" xfId="8" applyFont="1" applyFill="1" applyBorder="1" applyAlignment="1">
      <alignment horizontal="center"/>
    </xf>
    <xf numFmtId="0" fontId="5" fillId="0" borderId="18" xfId="8" applyFont="1" applyFill="1" applyBorder="1" applyAlignment="1">
      <alignment horizontal="center"/>
    </xf>
    <xf numFmtId="0" fontId="5" fillId="0" borderId="4" xfId="8" applyFont="1" applyFill="1" applyBorder="1" applyAlignment="1">
      <alignment horizontal="center"/>
    </xf>
    <xf numFmtId="0" fontId="7" fillId="0" borderId="8" xfId="0" applyNumberFormat="1" applyFont="1" applyBorder="1" applyAlignment="1">
      <alignment horizontal="right"/>
    </xf>
    <xf numFmtId="0" fontId="7" fillId="0" borderId="9" xfId="0" applyNumberFormat="1" applyFont="1" applyBorder="1" applyAlignment="1">
      <alignment horizontal="right"/>
    </xf>
    <xf numFmtId="0" fontId="7" fillId="0" borderId="7" xfId="0" applyNumberFormat="1" applyFont="1" applyBorder="1" applyAlignment="1">
      <alignment horizontal="right"/>
    </xf>
    <xf numFmtId="0" fontId="7" fillId="0" borderId="26" xfId="0" applyNumberFormat="1" applyFont="1" applyBorder="1" applyAlignment="1">
      <alignment horizontal="right"/>
    </xf>
    <xf numFmtId="0" fontId="7" fillId="0" borderId="27" xfId="0" applyNumberFormat="1" applyFont="1" applyBorder="1" applyAlignment="1">
      <alignment horizontal="right"/>
    </xf>
    <xf numFmtId="0" fontId="7" fillId="0" borderId="28" xfId="0" applyNumberFormat="1" applyFont="1" applyBorder="1" applyAlignment="1">
      <alignment horizontal="right"/>
    </xf>
    <xf numFmtId="0" fontId="7" fillId="0" borderId="5" xfId="0" applyNumberFormat="1" applyFont="1" applyBorder="1" applyAlignment="1">
      <alignment horizontal="right"/>
    </xf>
    <xf numFmtId="0" fontId="7" fillId="0" borderId="2" xfId="0" applyNumberFormat="1" applyFont="1" applyBorder="1" applyAlignment="1">
      <alignment horizontal="right"/>
    </xf>
    <xf numFmtId="0" fontId="7" fillId="0" borderId="6" xfId="0" applyNumberFormat="1" applyFont="1" applyBorder="1" applyAlignment="1">
      <alignment horizontal="right"/>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4" borderId="37" xfId="0" applyFont="1" applyFill="1" applyBorder="1" applyAlignment="1">
      <alignment horizontal="center" vertical="center"/>
    </xf>
    <xf numFmtId="0" fontId="14" fillId="4" borderId="19" xfId="0" applyFont="1" applyFill="1" applyBorder="1" applyAlignment="1">
      <alignment horizontal="center" vertical="center"/>
    </xf>
    <xf numFmtId="0" fontId="14" fillId="4" borderId="20" xfId="0" applyFont="1" applyFill="1" applyBorder="1" applyAlignment="1">
      <alignment horizontal="center" vertical="center"/>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6" fillId="4" borderId="10" xfId="0" applyFont="1" applyFill="1" applyBorder="1" applyAlignment="1">
      <alignment horizontal="center" vertical="center" textRotation="180" wrapText="1"/>
    </xf>
    <xf numFmtId="0" fontId="16" fillId="4" borderId="11" xfId="0" applyFont="1" applyFill="1" applyBorder="1" applyAlignment="1">
      <alignment horizontal="center" vertical="center" textRotation="180" wrapText="1"/>
    </xf>
    <xf numFmtId="0" fontId="16" fillId="4" borderId="12" xfId="0" applyFont="1" applyFill="1" applyBorder="1" applyAlignment="1">
      <alignment horizontal="center" vertical="center" textRotation="180" wrapText="1"/>
    </xf>
    <xf numFmtId="0" fontId="7" fillId="0" borderId="23" xfId="0" applyNumberFormat="1" applyFont="1" applyBorder="1" applyAlignment="1">
      <alignment horizontal="right"/>
    </xf>
    <xf numFmtId="0" fontId="7" fillId="0" borderId="24" xfId="0" applyNumberFormat="1" applyFont="1" applyBorder="1" applyAlignment="1">
      <alignment horizontal="right"/>
    </xf>
    <xf numFmtId="0" fontId="7" fillId="0" borderId="22" xfId="0" applyNumberFormat="1" applyFont="1" applyBorder="1" applyAlignment="1">
      <alignment horizontal="right"/>
    </xf>
    <xf numFmtId="0" fontId="14" fillId="4" borderId="21" xfId="0" applyFont="1" applyFill="1" applyBorder="1" applyAlignment="1">
      <alignment horizontal="center" vertical="center"/>
    </xf>
    <xf numFmtId="0" fontId="14" fillId="4" borderId="22" xfId="0" applyFont="1" applyFill="1" applyBorder="1" applyAlignment="1">
      <alignment horizontal="center" vertical="center"/>
    </xf>
    <xf numFmtId="0" fontId="14" fillId="4" borderId="43" xfId="0" applyFont="1" applyFill="1" applyBorder="1" applyAlignment="1">
      <alignment horizontal="center" vertical="center"/>
    </xf>
    <xf numFmtId="0" fontId="7" fillId="0" borderId="25" xfId="0" applyNumberFormat="1" applyFont="1" applyBorder="1" applyAlignment="1">
      <alignment horizontal="right"/>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cellXfs>
  <cellStyles count="24">
    <cellStyle name="Comma 2" xfId="1" xr:uid="{00000000-0005-0000-0000-000000000000}"/>
    <cellStyle name="Comma 2 2" xfId="11" xr:uid="{00000000-0005-0000-0000-000001000000}"/>
    <cellStyle name="Comma0" xfId="2" xr:uid="{00000000-0005-0000-0000-000002000000}"/>
    <cellStyle name="Comma0 2" xfId="3" xr:uid="{00000000-0005-0000-0000-000003000000}"/>
    <cellStyle name="Currency0" xfId="4" xr:uid="{00000000-0005-0000-0000-000004000000}"/>
    <cellStyle name="Hyperlink" xfId="9" builtinId="8"/>
    <cellStyle name="Hyperlink 2" xfId="12" xr:uid="{00000000-0005-0000-0000-000006000000}"/>
    <cellStyle name="Normal" xfId="0" builtinId="0"/>
    <cellStyle name="Normal 2" xfId="13" xr:uid="{00000000-0005-0000-0000-000008000000}"/>
    <cellStyle name="Normal 2 2" xfId="14" xr:uid="{00000000-0005-0000-0000-000009000000}"/>
    <cellStyle name="Normal 2 2 2" xfId="10" xr:uid="{00000000-0005-0000-0000-00000A000000}"/>
    <cellStyle name="Normal 2 3" xfId="15" xr:uid="{00000000-0005-0000-0000-00000B000000}"/>
    <cellStyle name="Normal 3" xfId="16" xr:uid="{00000000-0005-0000-0000-00000C000000}"/>
    <cellStyle name="Normal 3 2" xfId="8" xr:uid="{00000000-0005-0000-0000-00000D000000}"/>
    <cellStyle name="Normal 3 2 2" xfId="17" xr:uid="{00000000-0005-0000-0000-00000E000000}"/>
    <cellStyle name="Normal 4" xfId="6" xr:uid="{00000000-0005-0000-0000-00000F000000}"/>
    <cellStyle name="Normal 4 2" xfId="18" xr:uid="{00000000-0005-0000-0000-000010000000}"/>
    <cellStyle name="Normal 5" xfId="19" xr:uid="{00000000-0005-0000-0000-000011000000}"/>
    <cellStyle name="Normal_S-3B Matrix" xfId="5" xr:uid="{00000000-0005-0000-0000-000012000000}"/>
    <cellStyle name="Normal1" xfId="20" xr:uid="{00000000-0005-0000-0000-000013000000}"/>
    <cellStyle name="Normal2" xfId="21" xr:uid="{00000000-0005-0000-0000-000014000000}"/>
    <cellStyle name="Percent" xfId="7" builtinId="5"/>
    <cellStyle name="Percent 2" xfId="22" xr:uid="{00000000-0005-0000-0000-000016000000}"/>
    <cellStyle name="Percent 2 2" xfId="23" xr:uid="{00000000-0005-0000-0000-00001700000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27</xdr:col>
      <xdr:colOff>0</xdr:colOff>
      <xdr:row>1</xdr:row>
      <xdr:rowOff>0</xdr:rowOff>
    </xdr:from>
    <xdr:to>
      <xdr:col>37</xdr:col>
      <xdr:colOff>0</xdr:colOff>
      <xdr:row>27</xdr:row>
      <xdr:rowOff>0</xdr:rowOff>
    </xdr:to>
    <xdr:sp macro="" textlink="">
      <xdr:nvSpPr>
        <xdr:cNvPr id="11" name="Text Box 65540">
          <a:extLst>
            <a:ext uri="{FF2B5EF4-FFF2-40B4-BE49-F238E27FC236}">
              <a16:creationId xmlns:a16="http://schemas.microsoft.com/office/drawing/2014/main" id="{00000000-0008-0000-0100-00000B000000}"/>
            </a:ext>
          </a:extLst>
        </xdr:cNvPr>
        <xdr:cNvSpPr txBox="1">
          <a:spLocks noChangeArrowheads="1"/>
        </xdr:cNvSpPr>
      </xdr:nvSpPr>
      <xdr:spPr bwMode="auto">
        <a:xfrm>
          <a:off x="14435667" y="433917"/>
          <a:ext cx="6138333" cy="10160000"/>
        </a:xfrm>
        <a:prstGeom prst="rect">
          <a:avLst/>
        </a:prstGeom>
        <a:solidFill>
          <a:srgbClr val="FFFFFF"/>
        </a:solidFill>
        <a:ln w="12700">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C-40 Pilot Training and Qualification Guide (COMFLELOGSUPPWINGINST 3500.9A) and Enlisted Aircrew Phase Training and Qualification (COMFLELOGSUPPWINGINST 3500.7H) delineates specific requirements for squadron pilot and aircrew training and applicable reporting guidelines.  All instructions can be accessed via navy reserve homeport under CNAFR-CFLSW- instructions. https://private.navyreserve.navy.mil/cnafr/COMFLELOGSUPPWING/admin/Instructions</a:t>
          </a: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xdr:txBody>
    </xdr:sp>
    <xdr:clientData/>
  </xdr:twoCellAnchor>
  <xdr:twoCellAnchor>
    <xdr:from>
      <xdr:col>1</xdr:col>
      <xdr:colOff>0</xdr:colOff>
      <xdr:row>9</xdr:row>
      <xdr:rowOff>0</xdr:rowOff>
    </xdr:from>
    <xdr:to>
      <xdr:col>2</xdr:col>
      <xdr:colOff>1576917</xdr:colOff>
      <xdr:row>19</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81000" y="7905750"/>
          <a:ext cx="2624667"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n-US" sz="1000" b="1" i="0" u="sng" baseline="0">
              <a:solidFill>
                <a:schemeClr val="tx1"/>
              </a:solidFill>
              <a:effectLst/>
              <a:latin typeface="Arial" panose="020B0604020202020204" pitchFamily="34" charset="0"/>
              <a:ea typeface="+mn-ea"/>
              <a:cs typeface="Arial" panose="020B0604020202020204" pitchFamily="34" charset="0"/>
            </a:rPr>
            <a:t>Readiness Standards VR C-40 2 Plane </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PAA = 2</a:t>
          </a: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Crew/Seat Ratio = 6.0</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Crews = 12</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ESL = 3.0</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100% T&amp;R Matrix = 11.4</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Sim Fidelity % = 46.4%</a:t>
          </a:r>
        </a:p>
        <a:p>
          <a:r>
            <a:rPr lang="en-US" sz="1000" b="0" i="0" baseline="0">
              <a:solidFill>
                <a:schemeClr val="tx1"/>
              </a:solidFill>
              <a:effectLst/>
              <a:latin typeface="Arial" panose="020B0604020202020204" pitchFamily="34" charset="0"/>
              <a:ea typeface="+mn-ea"/>
              <a:cs typeface="Arial" panose="020B0604020202020204" pitchFamily="34" charset="0"/>
            </a:rPr>
            <a:t>Crew Composition:   1</a:t>
          </a:r>
          <a:r>
            <a:rPr lang="en-US" sz="1000" b="0" i="0">
              <a:solidFill>
                <a:schemeClr val="tx1"/>
              </a:solidFill>
              <a:effectLst/>
              <a:latin typeface="Arial" panose="020B0604020202020204" pitchFamily="34" charset="0"/>
              <a:ea typeface="+mn-ea"/>
              <a:cs typeface="Arial" panose="020B0604020202020204" pitchFamily="34" charset="0"/>
            </a:rPr>
            <a:t> TAC ≥ L3</a:t>
          </a:r>
          <a:endParaRPr lang="en-US" sz="1000">
            <a:solidFill>
              <a:schemeClr val="tx1"/>
            </a:solidFill>
            <a:effectLst/>
            <a:latin typeface="Arial" panose="020B0604020202020204" pitchFamily="34" charset="0"/>
            <a:cs typeface="Arial" panose="020B0604020202020204" pitchFamily="34" charset="0"/>
          </a:endParaRPr>
        </a:p>
        <a:p>
          <a:r>
            <a:rPr lang="en-US" sz="1000" b="0" i="0">
              <a:solidFill>
                <a:schemeClr val="tx1"/>
              </a:solidFill>
              <a:effectLst/>
              <a:latin typeface="Arial" panose="020B0604020202020204" pitchFamily="34" charset="0"/>
              <a:ea typeface="+mn-ea"/>
              <a:cs typeface="Arial" panose="020B0604020202020204" pitchFamily="34" charset="0"/>
            </a:rPr>
            <a:t>	       1 CP ≥ L2</a:t>
          </a:r>
          <a:endParaRPr lang="en-US" sz="1000">
            <a:solidFill>
              <a:schemeClr val="tx1"/>
            </a:solidFill>
            <a:effectLst/>
            <a:latin typeface="Arial" panose="020B0604020202020204" pitchFamily="34" charset="0"/>
            <a:cs typeface="Arial" panose="020B0604020202020204" pitchFamily="34" charset="0"/>
          </a:endParaRPr>
        </a:p>
        <a:p>
          <a:r>
            <a:rPr lang="en-US" sz="1000" b="0" i="0" baseline="0">
              <a:solidFill>
                <a:schemeClr val="tx1"/>
              </a:solidFill>
              <a:effectLst/>
              <a:latin typeface="Arial" panose="020B0604020202020204" pitchFamily="34" charset="0"/>
              <a:ea typeface="+mn-ea"/>
              <a:cs typeface="Arial" panose="020B0604020202020204" pitchFamily="34" charset="0"/>
            </a:rPr>
            <a:t>	       1 CC ≥ L3</a:t>
          </a:r>
          <a:endParaRPr lang="en-US" sz="1000">
            <a:solidFill>
              <a:schemeClr val="tx1"/>
            </a:solidFill>
            <a:effectLst/>
            <a:latin typeface="Arial" panose="020B0604020202020204" pitchFamily="34" charset="0"/>
            <a:cs typeface="Arial" panose="020B0604020202020204" pitchFamily="34" charset="0"/>
          </a:endParaRPr>
        </a:p>
        <a:p>
          <a:r>
            <a:rPr lang="en-US" sz="1000" b="0" i="0" baseline="0">
              <a:solidFill>
                <a:schemeClr val="tx1"/>
              </a:solidFill>
              <a:effectLst/>
              <a:latin typeface="Arial" panose="020B0604020202020204" pitchFamily="34" charset="0"/>
              <a:ea typeface="+mn-ea"/>
              <a:cs typeface="Arial" panose="020B0604020202020204" pitchFamily="34" charset="0"/>
            </a:rPr>
            <a:t>	       1 LM ≥ L3</a:t>
          </a:r>
          <a:endParaRPr lang="en-US" sz="1000">
            <a:solidFill>
              <a:schemeClr val="tx1"/>
            </a:solidFill>
            <a:effectLst/>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tx1"/>
              </a:solidFill>
              <a:effectLst/>
              <a:latin typeface="Arial" panose="020B0604020202020204" pitchFamily="34" charset="0"/>
              <a:ea typeface="+mn-ea"/>
              <a:cs typeface="Arial" panose="020B0604020202020204" pitchFamily="34" charset="0"/>
            </a:rPr>
            <a:t>	       2 LM ≥ L2</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endParaRPr lang="en-US" sz="1000">
            <a:solidFill>
              <a:schemeClr val="tx1"/>
            </a:solidFill>
            <a:effectLst/>
            <a:latin typeface="Arial" panose="020B0604020202020204" pitchFamily="34" charset="0"/>
            <a:cs typeface="Arial" panose="020B0604020202020204" pitchFamily="34" charset="0"/>
          </a:endParaRPr>
        </a:p>
        <a:p>
          <a:endParaRPr lang="en-US" sz="1100">
            <a:solidFill>
              <a:schemeClr val="tx1"/>
            </a:solidFill>
          </a:endParaRPr>
        </a:p>
      </xdr:txBody>
    </xdr:sp>
    <xdr:clientData/>
  </xdr:twoCellAnchor>
  <xdr:twoCellAnchor editAs="oneCell">
    <xdr:from>
      <xdr:col>29</xdr:col>
      <xdr:colOff>223388</xdr:colOff>
      <xdr:row>11</xdr:row>
      <xdr:rowOff>173545</xdr:rowOff>
    </xdr:from>
    <xdr:to>
      <xdr:col>34</xdr:col>
      <xdr:colOff>248323</xdr:colOff>
      <xdr:row>25</xdr:row>
      <xdr:rowOff>48662</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86721" y="7846462"/>
          <a:ext cx="3094102" cy="2478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105834</xdr:colOff>
      <xdr:row>4</xdr:row>
      <xdr:rowOff>340756</xdr:rowOff>
    </xdr:from>
    <xdr:to>
      <xdr:col>34</xdr:col>
      <xdr:colOff>363009</xdr:colOff>
      <xdr:row>11</xdr:row>
      <xdr:rowOff>50772</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69167" y="5918173"/>
          <a:ext cx="3326342" cy="1805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0</xdr:rowOff>
    </xdr:from>
    <xdr:to>
      <xdr:col>2</xdr:col>
      <xdr:colOff>1576917</xdr:colOff>
      <xdr:row>19</xdr:row>
      <xdr:rowOff>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1000" y="7926917"/>
          <a:ext cx="2624667"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n-US" sz="1000" b="1" i="0" u="sng" baseline="0">
              <a:solidFill>
                <a:schemeClr val="tx1"/>
              </a:solidFill>
              <a:effectLst/>
              <a:latin typeface="Arial" panose="020B0604020202020204" pitchFamily="34" charset="0"/>
              <a:ea typeface="+mn-ea"/>
              <a:cs typeface="Arial" panose="020B0604020202020204" pitchFamily="34" charset="0"/>
            </a:rPr>
            <a:t>Readiness Standards VR C-40 3 Plane </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PAA = 3</a:t>
          </a: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Crew/Seat Ratio = 6.0</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Crews = 18</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ESL = 3.0</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100% T&amp;R Matrix = 11.4</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Sim Fidelity % = 46.4%</a:t>
          </a:r>
        </a:p>
        <a:p>
          <a:r>
            <a:rPr lang="en-US" sz="1000" b="0" i="0" baseline="0">
              <a:solidFill>
                <a:schemeClr val="tx1"/>
              </a:solidFill>
              <a:effectLst/>
              <a:latin typeface="Arial" panose="020B0604020202020204" pitchFamily="34" charset="0"/>
              <a:ea typeface="+mn-ea"/>
              <a:cs typeface="Arial" panose="020B0604020202020204" pitchFamily="34" charset="0"/>
            </a:rPr>
            <a:t>Crew Composition:   1</a:t>
          </a:r>
          <a:r>
            <a:rPr lang="en-US" sz="1000" b="0" i="0">
              <a:solidFill>
                <a:schemeClr val="tx1"/>
              </a:solidFill>
              <a:effectLst/>
              <a:latin typeface="Arial" panose="020B0604020202020204" pitchFamily="34" charset="0"/>
              <a:ea typeface="+mn-ea"/>
              <a:cs typeface="Arial" panose="020B0604020202020204" pitchFamily="34" charset="0"/>
            </a:rPr>
            <a:t> TAC ≥ L3</a:t>
          </a:r>
          <a:endParaRPr lang="en-US" sz="1000">
            <a:solidFill>
              <a:schemeClr val="tx1"/>
            </a:solidFill>
            <a:effectLst/>
            <a:latin typeface="Arial" panose="020B0604020202020204" pitchFamily="34" charset="0"/>
            <a:cs typeface="Arial" panose="020B0604020202020204" pitchFamily="34" charset="0"/>
          </a:endParaRPr>
        </a:p>
        <a:p>
          <a:r>
            <a:rPr lang="en-US" sz="1000" b="0" i="0">
              <a:solidFill>
                <a:schemeClr val="tx1"/>
              </a:solidFill>
              <a:effectLst/>
              <a:latin typeface="Arial" panose="020B0604020202020204" pitchFamily="34" charset="0"/>
              <a:ea typeface="+mn-ea"/>
              <a:cs typeface="Arial" panose="020B0604020202020204" pitchFamily="34" charset="0"/>
            </a:rPr>
            <a:t>	       1 CP ≥ L2</a:t>
          </a:r>
          <a:endParaRPr lang="en-US" sz="1000">
            <a:solidFill>
              <a:schemeClr val="tx1"/>
            </a:solidFill>
            <a:effectLst/>
            <a:latin typeface="Arial" panose="020B0604020202020204" pitchFamily="34" charset="0"/>
            <a:cs typeface="Arial" panose="020B0604020202020204" pitchFamily="34" charset="0"/>
          </a:endParaRPr>
        </a:p>
        <a:p>
          <a:r>
            <a:rPr lang="en-US" sz="1000" b="0" i="0" baseline="0">
              <a:solidFill>
                <a:schemeClr val="tx1"/>
              </a:solidFill>
              <a:effectLst/>
              <a:latin typeface="Arial" panose="020B0604020202020204" pitchFamily="34" charset="0"/>
              <a:ea typeface="+mn-ea"/>
              <a:cs typeface="Arial" panose="020B0604020202020204" pitchFamily="34" charset="0"/>
            </a:rPr>
            <a:t>	       1 CC ≥ L3</a:t>
          </a:r>
          <a:endParaRPr lang="en-US" sz="1000">
            <a:solidFill>
              <a:schemeClr val="tx1"/>
            </a:solidFill>
            <a:effectLst/>
            <a:latin typeface="Arial" panose="020B0604020202020204" pitchFamily="34" charset="0"/>
            <a:cs typeface="Arial" panose="020B0604020202020204" pitchFamily="34" charset="0"/>
          </a:endParaRPr>
        </a:p>
        <a:p>
          <a:r>
            <a:rPr lang="en-US" sz="1000" b="0" i="0" baseline="0">
              <a:solidFill>
                <a:schemeClr val="tx1"/>
              </a:solidFill>
              <a:effectLst/>
              <a:latin typeface="Arial" panose="020B0604020202020204" pitchFamily="34" charset="0"/>
              <a:ea typeface="+mn-ea"/>
              <a:cs typeface="Arial" panose="020B0604020202020204" pitchFamily="34" charset="0"/>
            </a:rPr>
            <a:t>	       1 LM ≥ L3</a:t>
          </a:r>
          <a:endParaRPr lang="en-US" sz="1000">
            <a:solidFill>
              <a:schemeClr val="tx1"/>
            </a:solidFill>
            <a:effectLst/>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tx1"/>
              </a:solidFill>
              <a:effectLst/>
              <a:latin typeface="Arial" panose="020B0604020202020204" pitchFamily="34" charset="0"/>
              <a:ea typeface="+mn-ea"/>
              <a:cs typeface="Arial" panose="020B0604020202020204" pitchFamily="34" charset="0"/>
            </a:rPr>
            <a:t>	       2 LM ≥ L2</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endParaRPr lang="en-US" sz="1000">
            <a:solidFill>
              <a:schemeClr val="tx1"/>
            </a:solidFill>
            <a:effectLst/>
            <a:latin typeface="Arial" panose="020B0604020202020204" pitchFamily="34" charset="0"/>
            <a:cs typeface="Arial" panose="020B0604020202020204" pitchFamily="34" charset="0"/>
          </a:endParaRPr>
        </a:p>
        <a:p>
          <a:endParaRPr lang="en-US" sz="1100">
            <a:solidFill>
              <a:schemeClr val="tx1"/>
            </a:solidFill>
          </a:endParaRPr>
        </a:p>
      </xdr:txBody>
    </xdr:sp>
    <xdr:clientData/>
  </xdr:twoCellAnchor>
  <xdr:twoCellAnchor>
    <xdr:from>
      <xdr:col>27</xdr:col>
      <xdr:colOff>14814</xdr:colOff>
      <xdr:row>1</xdr:row>
      <xdr:rowOff>8467</xdr:rowOff>
    </xdr:from>
    <xdr:to>
      <xdr:col>37</xdr:col>
      <xdr:colOff>0</xdr:colOff>
      <xdr:row>25</xdr:row>
      <xdr:rowOff>158749</xdr:rowOff>
    </xdr:to>
    <xdr:sp macro="" textlink="">
      <xdr:nvSpPr>
        <xdr:cNvPr id="9" name="Text Box 65540">
          <a:extLst>
            <a:ext uri="{FF2B5EF4-FFF2-40B4-BE49-F238E27FC236}">
              <a16:creationId xmlns:a16="http://schemas.microsoft.com/office/drawing/2014/main" id="{00000000-0008-0000-0200-000009000000}"/>
            </a:ext>
          </a:extLst>
        </xdr:cNvPr>
        <xdr:cNvSpPr txBox="1">
          <a:spLocks noChangeArrowheads="1"/>
        </xdr:cNvSpPr>
      </xdr:nvSpPr>
      <xdr:spPr bwMode="auto">
        <a:xfrm>
          <a:off x="14450481" y="442384"/>
          <a:ext cx="6123519" cy="9971615"/>
        </a:xfrm>
        <a:prstGeom prst="rect">
          <a:avLst/>
        </a:prstGeom>
        <a:solidFill>
          <a:srgbClr val="FFFFFF"/>
        </a:solidFill>
        <a:ln w="12700">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C-40 Pilot Training and Qualification Guide (COMFLELOGSUPPWINGINST 3500.9A) and Enlisted Aircrew Phase Training and Qualification (COMFLELOGSUPPWINGINST 3500.7H) delineates specific requirements for squadron pilot and aircrew training and applicable reporting guidelines.  All instructions can be accessed via navy reserve homeport under CNAFR-CFLSW- instructions. https://private.navyreserve.navy.mil/cnafr/COMFLELOGSUPPWING/admin/Instructions</a:t>
          </a: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a:lnSpc>
              <a:spcPct val="115000"/>
            </a:lnSpc>
            <a:spcBef>
              <a:spcPts val="0"/>
            </a:spcBef>
            <a:spcAft>
              <a:spcPts val="1000"/>
            </a:spcAft>
          </a:pPr>
          <a:endParaRPr lang="en-US" sz="1000">
            <a:solidFill>
              <a:schemeClr val="tx1"/>
            </a:solidFill>
            <a:effectLst/>
            <a:latin typeface="Arial" panose="020B0604020202020204" pitchFamily="34" charset="0"/>
            <a:ea typeface="Calibri"/>
            <a:cs typeface="Arial" panose="020B0604020202020204" pitchFamily="34" charset="0"/>
          </a:endParaRPr>
        </a:p>
        <a:p>
          <a:pPr marL="0" marR="0">
            <a:lnSpc>
              <a:spcPct val="115000"/>
            </a:lnSpc>
            <a:spcBef>
              <a:spcPts val="0"/>
            </a:spcBef>
            <a:spcAft>
              <a:spcPts val="1000"/>
            </a:spcAft>
          </a:pPr>
          <a:endParaRPr lang="en-US" sz="1000">
            <a:solidFill>
              <a:schemeClr val="tx1"/>
            </a:solidFill>
            <a:effectLst/>
            <a:latin typeface="Arial" panose="020B0604020202020204" pitchFamily="34" charset="0"/>
            <a:ea typeface="Calibri"/>
            <a:cs typeface="Arial" panose="020B0604020202020204" pitchFamily="34" charset="0"/>
          </a:endParaRPr>
        </a:p>
        <a:p>
          <a:pPr marL="0" marR="0">
            <a:lnSpc>
              <a:spcPct val="115000"/>
            </a:lnSpc>
            <a:spcBef>
              <a:spcPts val="0"/>
            </a:spcBef>
            <a:spcAft>
              <a:spcPts val="1000"/>
            </a:spcAft>
          </a:pPr>
          <a:endParaRPr lang="en-US" sz="1000">
            <a:solidFill>
              <a:schemeClr val="tx1"/>
            </a:solidFill>
            <a:effectLst/>
            <a:latin typeface="Arial" panose="020B0604020202020204" pitchFamily="34" charset="0"/>
            <a:ea typeface="Calibri"/>
            <a:cs typeface="Arial" panose="020B0604020202020204" pitchFamily="34" charset="0"/>
          </a:endParaRPr>
        </a:p>
        <a:p>
          <a:pPr marL="0" marR="0">
            <a:lnSpc>
              <a:spcPct val="115000"/>
            </a:lnSpc>
            <a:spcBef>
              <a:spcPts val="0"/>
            </a:spcBef>
            <a:spcAft>
              <a:spcPts val="1000"/>
            </a:spcAft>
          </a:pPr>
          <a:endParaRPr lang="en-US" sz="1000">
            <a:solidFill>
              <a:schemeClr val="tx1"/>
            </a:solidFill>
            <a:effectLst/>
            <a:latin typeface="Arial" panose="020B0604020202020204" pitchFamily="34" charset="0"/>
            <a:ea typeface="Calibri"/>
            <a:cs typeface="Arial" panose="020B0604020202020204" pitchFamily="34" charset="0"/>
          </a:endParaRPr>
        </a:p>
        <a:p>
          <a:pPr marL="0" marR="0">
            <a:lnSpc>
              <a:spcPct val="115000"/>
            </a:lnSpc>
            <a:spcBef>
              <a:spcPts val="0"/>
            </a:spcBef>
            <a:spcAft>
              <a:spcPts val="1000"/>
            </a:spcAft>
          </a:pPr>
          <a:endParaRPr lang="en-US" sz="1000">
            <a:solidFill>
              <a:schemeClr val="tx1"/>
            </a:solidFill>
            <a:effectLst/>
            <a:latin typeface="Arial" panose="020B0604020202020204" pitchFamily="34" charset="0"/>
            <a:ea typeface="Calibri"/>
            <a:cs typeface="Arial" panose="020B0604020202020204" pitchFamily="34" charset="0"/>
          </a:endParaRPr>
        </a:p>
        <a:p>
          <a:pPr marL="0" marR="0">
            <a:lnSpc>
              <a:spcPct val="115000"/>
            </a:lnSpc>
            <a:spcBef>
              <a:spcPts val="0"/>
            </a:spcBef>
            <a:spcAft>
              <a:spcPts val="1000"/>
            </a:spcAft>
          </a:pPr>
          <a:endParaRPr lang="en-US" sz="1000">
            <a:solidFill>
              <a:schemeClr val="tx1"/>
            </a:solidFill>
            <a:effectLst/>
            <a:latin typeface="Arial" panose="020B0604020202020204" pitchFamily="34" charset="0"/>
            <a:ea typeface="Calibri"/>
            <a:cs typeface="Arial" panose="020B0604020202020204" pitchFamily="34" charset="0"/>
          </a:endParaRPr>
        </a:p>
        <a:p>
          <a:pPr marL="0" marR="0">
            <a:lnSpc>
              <a:spcPct val="115000"/>
            </a:lnSpc>
            <a:spcBef>
              <a:spcPts val="0"/>
            </a:spcBef>
            <a:spcAft>
              <a:spcPts val="1000"/>
            </a:spcAft>
          </a:pPr>
          <a:endParaRPr lang="en-US" sz="1000">
            <a:solidFill>
              <a:schemeClr val="tx1"/>
            </a:solidFill>
            <a:effectLst/>
            <a:latin typeface="Arial" panose="020B0604020202020204" pitchFamily="34" charset="0"/>
            <a:ea typeface="Calibri"/>
            <a:cs typeface="Arial" panose="020B0604020202020204" pitchFamily="34" charset="0"/>
          </a:endParaRPr>
        </a:p>
        <a:p>
          <a:pPr marL="0" marR="0">
            <a:lnSpc>
              <a:spcPct val="115000"/>
            </a:lnSpc>
            <a:spcBef>
              <a:spcPts val="0"/>
            </a:spcBef>
            <a:spcAft>
              <a:spcPts val="1000"/>
            </a:spcAft>
          </a:pPr>
          <a:endParaRPr lang="en-US" sz="1000">
            <a:solidFill>
              <a:schemeClr val="tx1"/>
            </a:solidFill>
            <a:effectLst/>
            <a:latin typeface="Arial" panose="020B0604020202020204" pitchFamily="34" charset="0"/>
            <a:ea typeface="Calibri"/>
            <a:cs typeface="Arial" panose="020B0604020202020204" pitchFamily="34" charset="0"/>
          </a:endParaRPr>
        </a:p>
      </xdr:txBody>
    </xdr:sp>
    <xdr:clientData/>
  </xdr:twoCellAnchor>
  <xdr:twoCellAnchor editAs="oneCell">
    <xdr:from>
      <xdr:col>29</xdr:col>
      <xdr:colOff>409659</xdr:colOff>
      <xdr:row>11</xdr:row>
      <xdr:rowOff>69837</xdr:rowOff>
    </xdr:from>
    <xdr:to>
      <xdr:col>34</xdr:col>
      <xdr:colOff>434594</xdr:colOff>
      <xdr:row>24</xdr:row>
      <xdr:rowOff>124871</xdr:rowOff>
    </xdr:to>
    <xdr:pic>
      <xdr:nvPicPr>
        <xdr:cNvPr id="10" name="Picture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2992" y="7742754"/>
          <a:ext cx="3094102" cy="2478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302688</xdr:colOff>
      <xdr:row>4</xdr:row>
      <xdr:rowOff>237048</xdr:rowOff>
    </xdr:from>
    <xdr:to>
      <xdr:col>34</xdr:col>
      <xdr:colOff>559863</xdr:colOff>
      <xdr:row>10</xdr:row>
      <xdr:rowOff>137564</xdr:rowOff>
    </xdr:to>
    <xdr:pic>
      <xdr:nvPicPr>
        <xdr:cNvPr id="11" name="Picture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966021" y="5814465"/>
          <a:ext cx="3326342" cy="1805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0</xdr:rowOff>
    </xdr:from>
    <xdr:to>
      <xdr:col>2</xdr:col>
      <xdr:colOff>1576917</xdr:colOff>
      <xdr:row>19</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81000" y="7905750"/>
          <a:ext cx="2624667"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n-US" sz="1000" b="1" i="0" u="sng" baseline="0">
              <a:solidFill>
                <a:schemeClr val="tx1"/>
              </a:solidFill>
              <a:effectLst/>
              <a:latin typeface="Arial" panose="020B0604020202020204" pitchFamily="34" charset="0"/>
              <a:ea typeface="+mn-ea"/>
              <a:cs typeface="Arial" panose="020B0604020202020204" pitchFamily="34" charset="0"/>
            </a:rPr>
            <a:t>Readiness Standards VR C-130 4 Plane </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PAA = 4</a:t>
          </a: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Crew/Seat Ratio = 3.0</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Crews = 12</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ESL = 3.0</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100% T&amp;R Matrix = 11.6</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Sim Fidelity % = 46.9%</a:t>
          </a:r>
        </a:p>
        <a:p>
          <a:r>
            <a:rPr lang="en-US" sz="1000" b="0" i="0" baseline="0">
              <a:solidFill>
                <a:schemeClr val="tx1"/>
              </a:solidFill>
              <a:effectLst/>
              <a:latin typeface="Arial" panose="020B0604020202020204" pitchFamily="34" charset="0"/>
              <a:ea typeface="+mn-ea"/>
              <a:cs typeface="Arial" panose="020B0604020202020204" pitchFamily="34" charset="0"/>
            </a:rPr>
            <a:t>Crew Composition:   1</a:t>
          </a:r>
          <a:r>
            <a:rPr lang="en-US" sz="1000" b="0" i="0">
              <a:solidFill>
                <a:schemeClr val="tx1"/>
              </a:solidFill>
              <a:effectLst/>
              <a:latin typeface="Arial" panose="020B0604020202020204" pitchFamily="34" charset="0"/>
              <a:ea typeface="+mn-ea"/>
              <a:cs typeface="Arial" panose="020B0604020202020204" pitchFamily="34" charset="0"/>
            </a:rPr>
            <a:t> TAC ≥ L3</a:t>
          </a:r>
          <a:endParaRPr lang="en-US" sz="1000">
            <a:solidFill>
              <a:schemeClr val="tx1"/>
            </a:solidFill>
            <a:effectLst/>
            <a:latin typeface="Arial" panose="020B0604020202020204" pitchFamily="34" charset="0"/>
            <a:cs typeface="Arial" panose="020B0604020202020204" pitchFamily="34" charset="0"/>
          </a:endParaRPr>
        </a:p>
        <a:p>
          <a:r>
            <a:rPr lang="en-US" sz="1000" b="0" i="0">
              <a:solidFill>
                <a:schemeClr val="tx1"/>
              </a:solidFill>
              <a:effectLst/>
              <a:latin typeface="Arial" panose="020B0604020202020204" pitchFamily="34" charset="0"/>
              <a:ea typeface="+mn-ea"/>
              <a:cs typeface="Arial" panose="020B0604020202020204" pitchFamily="34" charset="0"/>
            </a:rPr>
            <a:t>	       2 CP ≥ L2</a:t>
          </a:r>
          <a:endParaRPr lang="en-US" sz="1000">
            <a:solidFill>
              <a:schemeClr val="tx1"/>
            </a:solidFill>
            <a:effectLst/>
            <a:latin typeface="Arial" panose="020B0604020202020204" pitchFamily="34" charset="0"/>
            <a:cs typeface="Arial" panose="020B0604020202020204" pitchFamily="34" charset="0"/>
          </a:endParaRPr>
        </a:p>
        <a:p>
          <a:r>
            <a:rPr lang="en-US" sz="1000" b="0" i="0" baseline="0">
              <a:solidFill>
                <a:schemeClr val="tx1"/>
              </a:solidFill>
              <a:effectLst/>
              <a:latin typeface="Arial" panose="020B0604020202020204" pitchFamily="34" charset="0"/>
              <a:ea typeface="+mn-ea"/>
              <a:cs typeface="Arial" panose="020B0604020202020204" pitchFamily="34" charset="0"/>
            </a:rPr>
            <a:t>	       2 FE ≥ L3</a:t>
          </a:r>
          <a:endParaRPr lang="en-US" sz="1000">
            <a:solidFill>
              <a:schemeClr val="tx1"/>
            </a:solidFill>
            <a:effectLst/>
            <a:latin typeface="Arial" panose="020B0604020202020204" pitchFamily="34" charset="0"/>
            <a:cs typeface="Arial" panose="020B0604020202020204" pitchFamily="34" charset="0"/>
          </a:endParaRPr>
        </a:p>
        <a:p>
          <a:r>
            <a:rPr lang="en-US" sz="1000" b="0" i="0" baseline="0">
              <a:solidFill>
                <a:schemeClr val="tx1"/>
              </a:solidFill>
              <a:effectLst/>
              <a:latin typeface="Arial" panose="020B0604020202020204" pitchFamily="34" charset="0"/>
              <a:ea typeface="+mn-ea"/>
              <a:cs typeface="Arial" panose="020B0604020202020204" pitchFamily="34" charset="0"/>
            </a:rPr>
            <a:t>	       2 LM ≥ L3</a:t>
          </a:r>
          <a:endParaRPr lang="en-US" sz="1000">
            <a:solidFill>
              <a:schemeClr val="tx1"/>
            </a:solidFill>
            <a:effectLst/>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tx1"/>
              </a:solidFill>
              <a:effectLst/>
              <a:latin typeface="Arial" panose="020B0604020202020204" pitchFamily="34" charset="0"/>
              <a:ea typeface="+mn-ea"/>
              <a:cs typeface="Arial" panose="020B0604020202020204" pitchFamily="34" charset="0"/>
            </a:rPr>
            <a:t>	       1 LM ≥ L2</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endParaRPr lang="en-US" sz="1000">
            <a:solidFill>
              <a:schemeClr val="tx1"/>
            </a:solidFill>
            <a:effectLst/>
            <a:latin typeface="Arial" panose="020B0604020202020204" pitchFamily="34" charset="0"/>
            <a:cs typeface="Arial" panose="020B0604020202020204" pitchFamily="34" charset="0"/>
          </a:endParaRPr>
        </a:p>
        <a:p>
          <a:endParaRPr lang="en-US" sz="1100">
            <a:solidFill>
              <a:schemeClr val="tx1"/>
            </a:solidFill>
          </a:endParaRPr>
        </a:p>
      </xdr:txBody>
    </xdr:sp>
    <xdr:clientData/>
  </xdr:twoCellAnchor>
  <xdr:twoCellAnchor>
    <xdr:from>
      <xdr:col>28</xdr:col>
      <xdr:colOff>10581</xdr:colOff>
      <xdr:row>1</xdr:row>
      <xdr:rowOff>10583</xdr:rowOff>
    </xdr:from>
    <xdr:to>
      <xdr:col>38</xdr:col>
      <xdr:colOff>0</xdr:colOff>
      <xdr:row>25</xdr:row>
      <xdr:rowOff>158749</xdr:rowOff>
    </xdr:to>
    <xdr:sp macro="" textlink="">
      <xdr:nvSpPr>
        <xdr:cNvPr id="6" name="Text Box 65540">
          <a:extLst>
            <a:ext uri="{FF2B5EF4-FFF2-40B4-BE49-F238E27FC236}">
              <a16:creationId xmlns:a16="http://schemas.microsoft.com/office/drawing/2014/main" id="{00000000-0008-0000-0300-000006000000}"/>
            </a:ext>
          </a:extLst>
        </xdr:cNvPr>
        <xdr:cNvSpPr txBox="1">
          <a:spLocks noChangeArrowheads="1"/>
        </xdr:cNvSpPr>
      </xdr:nvSpPr>
      <xdr:spPr bwMode="auto">
        <a:xfrm>
          <a:off x="14795498" y="444500"/>
          <a:ext cx="6127752" cy="9969499"/>
        </a:xfrm>
        <a:prstGeom prst="rect">
          <a:avLst/>
        </a:prstGeom>
        <a:solidFill>
          <a:srgbClr val="FFFFFF"/>
        </a:solidFill>
        <a:ln w="12700">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C-130 Pilot Training and Qualification Guide (COMFLELOGSUPPWINGINST 3500.9A ) and Enlisted Aircrew Phase Training and Qualification (COMFLELOGSUPPWINGINST 3500.7H) delineates specific requirements for squadron pilot and aircrew training and applicable reporting guidelines.  All instructions can be accessed via navy reserve homeport under CNAFR-CFLSW- instructions. https://private.navyreserve.navy.mil/cnafr/COMFLELOGSUPPWING/admin/Instructions</a:t>
          </a: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xdr:txBody>
    </xdr:sp>
    <xdr:clientData/>
  </xdr:twoCellAnchor>
  <xdr:twoCellAnchor editAs="oneCell">
    <xdr:from>
      <xdr:col>30</xdr:col>
      <xdr:colOff>150280</xdr:colOff>
      <xdr:row>4</xdr:row>
      <xdr:rowOff>69853</xdr:rowOff>
    </xdr:from>
    <xdr:to>
      <xdr:col>35</xdr:col>
      <xdr:colOff>407454</xdr:colOff>
      <xdr:row>10</xdr:row>
      <xdr:rowOff>116419</xdr:rowOff>
    </xdr:to>
    <xdr:pic>
      <xdr:nvPicPr>
        <xdr:cNvPr id="8" name="Picture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62863" y="5647270"/>
          <a:ext cx="3326341" cy="19515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296331</xdr:colOff>
      <xdr:row>11</xdr:row>
      <xdr:rowOff>29636</xdr:rowOff>
    </xdr:from>
    <xdr:to>
      <xdr:col>35</xdr:col>
      <xdr:colOff>321265</xdr:colOff>
      <xdr:row>24</xdr:row>
      <xdr:rowOff>55036</xdr:rowOff>
    </xdr:to>
    <xdr:pic>
      <xdr:nvPicPr>
        <xdr:cNvPr id="10" name="Picture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8914" y="7702553"/>
          <a:ext cx="3094101" cy="2448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28</xdr:col>
      <xdr:colOff>0</xdr:colOff>
      <xdr:row>0</xdr:row>
      <xdr:rowOff>433916</xdr:rowOff>
    </xdr:from>
    <xdr:to>
      <xdr:col>37</xdr:col>
      <xdr:colOff>603252</xdr:colOff>
      <xdr:row>25</xdr:row>
      <xdr:rowOff>158749</xdr:rowOff>
    </xdr:to>
    <xdr:sp macro="" textlink="">
      <xdr:nvSpPr>
        <xdr:cNvPr id="12" name="Text Box 65540">
          <a:extLst>
            <a:ext uri="{FF2B5EF4-FFF2-40B4-BE49-F238E27FC236}">
              <a16:creationId xmlns:a16="http://schemas.microsoft.com/office/drawing/2014/main" id="{00000000-0008-0000-0400-00000C000000}"/>
            </a:ext>
          </a:extLst>
        </xdr:cNvPr>
        <xdr:cNvSpPr txBox="1">
          <a:spLocks noChangeArrowheads="1"/>
        </xdr:cNvSpPr>
      </xdr:nvSpPr>
      <xdr:spPr bwMode="auto">
        <a:xfrm>
          <a:off x="14784917" y="433916"/>
          <a:ext cx="6127752" cy="9980083"/>
        </a:xfrm>
        <a:prstGeom prst="rect">
          <a:avLst/>
        </a:prstGeom>
        <a:solidFill>
          <a:srgbClr val="FFFFFF"/>
        </a:solidFill>
        <a:ln w="12700">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C-130 Pilot Training and Qualification Guide (COMFLELOGSUPPWINGINST 3500.9A ) and Enlisted Aircrew Phase Training and Qualification (COMFLELOGSUPPWINGINST 3500.7H) delineates specific requirements for squadron pilot and aircrew training and applicable reporting guidelines.  All instructions can be accessed via navy reserve homeport under CNAFR-CFLSW- instructions. https://private.navyreserve.navy.mil/cnafr/COMFLELOGSUPPWING/admin/Instructions</a:t>
          </a: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xdr:txBody>
    </xdr:sp>
    <xdr:clientData/>
  </xdr:twoCellAnchor>
  <xdr:twoCellAnchor>
    <xdr:from>
      <xdr:col>1</xdr:col>
      <xdr:colOff>0</xdr:colOff>
      <xdr:row>9</xdr:row>
      <xdr:rowOff>0</xdr:rowOff>
    </xdr:from>
    <xdr:to>
      <xdr:col>2</xdr:col>
      <xdr:colOff>1576917</xdr:colOff>
      <xdr:row>19</xdr:row>
      <xdr:rowOff>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81000" y="7905750"/>
          <a:ext cx="2624667"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n-US" sz="1000" b="1" i="0" u="sng" baseline="0">
              <a:solidFill>
                <a:schemeClr val="tx1"/>
              </a:solidFill>
              <a:effectLst/>
              <a:latin typeface="Arial" panose="020B0604020202020204" pitchFamily="34" charset="0"/>
              <a:ea typeface="+mn-ea"/>
              <a:cs typeface="Arial" panose="020B0604020202020204" pitchFamily="34" charset="0"/>
            </a:rPr>
            <a:t>Readiness Standards VR C-130 5 Plane </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PAA = 5</a:t>
          </a: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Crew/Seat Ratio = 3.0</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Crews = 15</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ESL = 3.0</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100% T&amp;R Matrix = 11.6</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r>
            <a:rPr lang="en-US" sz="1000" b="0" i="0" baseline="0">
              <a:solidFill>
                <a:schemeClr val="tx1"/>
              </a:solidFill>
              <a:effectLst/>
              <a:latin typeface="Arial" panose="020B0604020202020204" pitchFamily="34" charset="0"/>
              <a:ea typeface="+mn-ea"/>
              <a:cs typeface="Arial" panose="020B0604020202020204" pitchFamily="34" charset="0"/>
            </a:rPr>
            <a:t>Sim Fidelity % = 46.9%</a:t>
          </a:r>
        </a:p>
        <a:p>
          <a:r>
            <a:rPr lang="en-US" sz="1000" b="0" i="0" baseline="0">
              <a:solidFill>
                <a:schemeClr val="tx1"/>
              </a:solidFill>
              <a:effectLst/>
              <a:latin typeface="Arial" panose="020B0604020202020204" pitchFamily="34" charset="0"/>
              <a:ea typeface="+mn-ea"/>
              <a:cs typeface="Arial" panose="020B0604020202020204" pitchFamily="34" charset="0"/>
            </a:rPr>
            <a:t>Crew Composition:   1</a:t>
          </a:r>
          <a:r>
            <a:rPr lang="en-US" sz="1000" b="0" i="0">
              <a:solidFill>
                <a:schemeClr val="tx1"/>
              </a:solidFill>
              <a:effectLst/>
              <a:latin typeface="Arial" panose="020B0604020202020204" pitchFamily="34" charset="0"/>
              <a:ea typeface="+mn-ea"/>
              <a:cs typeface="Arial" panose="020B0604020202020204" pitchFamily="34" charset="0"/>
            </a:rPr>
            <a:t> TAC ≥ L3</a:t>
          </a:r>
          <a:endParaRPr lang="en-US" sz="1000">
            <a:solidFill>
              <a:schemeClr val="tx1"/>
            </a:solidFill>
            <a:effectLst/>
            <a:latin typeface="Arial" panose="020B0604020202020204" pitchFamily="34" charset="0"/>
            <a:cs typeface="Arial" panose="020B0604020202020204" pitchFamily="34" charset="0"/>
          </a:endParaRPr>
        </a:p>
        <a:p>
          <a:r>
            <a:rPr lang="en-US" sz="1000" b="0" i="0">
              <a:solidFill>
                <a:schemeClr val="tx1"/>
              </a:solidFill>
              <a:effectLst/>
              <a:latin typeface="Arial" panose="020B0604020202020204" pitchFamily="34" charset="0"/>
              <a:ea typeface="+mn-ea"/>
              <a:cs typeface="Arial" panose="020B0604020202020204" pitchFamily="34" charset="0"/>
            </a:rPr>
            <a:t>	       2 CP ≥ L2</a:t>
          </a:r>
          <a:endParaRPr lang="en-US" sz="1000">
            <a:solidFill>
              <a:schemeClr val="tx1"/>
            </a:solidFill>
            <a:effectLst/>
            <a:latin typeface="Arial" panose="020B0604020202020204" pitchFamily="34" charset="0"/>
            <a:cs typeface="Arial" panose="020B0604020202020204" pitchFamily="34" charset="0"/>
          </a:endParaRPr>
        </a:p>
        <a:p>
          <a:r>
            <a:rPr lang="en-US" sz="1000" b="0" i="0" baseline="0">
              <a:solidFill>
                <a:schemeClr val="tx1"/>
              </a:solidFill>
              <a:effectLst/>
              <a:latin typeface="Arial" panose="020B0604020202020204" pitchFamily="34" charset="0"/>
              <a:ea typeface="+mn-ea"/>
              <a:cs typeface="Arial" panose="020B0604020202020204" pitchFamily="34" charset="0"/>
            </a:rPr>
            <a:t>	       2 FE ≥ L3</a:t>
          </a:r>
          <a:endParaRPr lang="en-US" sz="1000">
            <a:solidFill>
              <a:schemeClr val="tx1"/>
            </a:solidFill>
            <a:effectLst/>
            <a:latin typeface="Arial" panose="020B0604020202020204" pitchFamily="34" charset="0"/>
            <a:cs typeface="Arial" panose="020B0604020202020204" pitchFamily="34" charset="0"/>
          </a:endParaRPr>
        </a:p>
        <a:p>
          <a:r>
            <a:rPr lang="en-US" sz="1000" b="0" i="0" baseline="0">
              <a:solidFill>
                <a:schemeClr val="tx1"/>
              </a:solidFill>
              <a:effectLst/>
              <a:latin typeface="Arial" panose="020B0604020202020204" pitchFamily="34" charset="0"/>
              <a:ea typeface="+mn-ea"/>
              <a:cs typeface="Arial" panose="020B0604020202020204" pitchFamily="34" charset="0"/>
            </a:rPr>
            <a:t>	       2 LM ≥ L3</a:t>
          </a:r>
          <a:endParaRPr lang="en-US" sz="1000">
            <a:solidFill>
              <a:schemeClr val="tx1"/>
            </a:solidFill>
            <a:effectLst/>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tx1"/>
              </a:solidFill>
              <a:effectLst/>
              <a:latin typeface="Arial" panose="020B0604020202020204" pitchFamily="34" charset="0"/>
              <a:ea typeface="+mn-ea"/>
              <a:cs typeface="Arial" panose="020B0604020202020204" pitchFamily="34" charset="0"/>
            </a:rPr>
            <a:t>	       1 LM ≥ L2</a:t>
          </a:r>
          <a:endParaRPr lang="en-US" sz="1000">
            <a:solidFill>
              <a:schemeClr val="tx1"/>
            </a:solidFill>
            <a:effectLst/>
            <a:latin typeface="Arial" panose="020B0604020202020204" pitchFamily="34" charset="0"/>
            <a:cs typeface="Arial" panose="020B0604020202020204" pitchFamily="34" charset="0"/>
          </a:endParaRPr>
        </a:p>
        <a:p>
          <a:pPr rtl="0" eaLnBrk="1" fontAlgn="auto" latinLnBrk="0" hangingPunct="1"/>
          <a:endParaRPr lang="en-US" sz="1000">
            <a:solidFill>
              <a:schemeClr val="tx1"/>
            </a:solidFill>
            <a:effectLst/>
            <a:latin typeface="Arial" panose="020B0604020202020204" pitchFamily="34" charset="0"/>
            <a:cs typeface="Arial" panose="020B0604020202020204" pitchFamily="34" charset="0"/>
          </a:endParaRPr>
        </a:p>
        <a:p>
          <a:endParaRPr lang="en-US" sz="1100">
            <a:solidFill>
              <a:schemeClr val="tx1"/>
            </a:solidFill>
          </a:endParaRPr>
        </a:p>
      </xdr:txBody>
    </xdr:sp>
    <xdr:clientData/>
  </xdr:twoCellAnchor>
  <xdr:twoCellAnchor editAs="oneCell">
    <xdr:from>
      <xdr:col>30</xdr:col>
      <xdr:colOff>190501</xdr:colOff>
      <xdr:row>4</xdr:row>
      <xdr:rowOff>107951</xdr:rowOff>
    </xdr:from>
    <xdr:to>
      <xdr:col>35</xdr:col>
      <xdr:colOff>447675</xdr:colOff>
      <xdr:row>10</xdr:row>
      <xdr:rowOff>154517</xdr:rowOff>
    </xdr:to>
    <xdr:pic>
      <xdr:nvPicPr>
        <xdr:cNvPr id="14" name="Picture 13">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03084" y="5685368"/>
          <a:ext cx="3326341" cy="19515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336552</xdr:colOff>
      <xdr:row>11</xdr:row>
      <xdr:rowOff>67734</xdr:rowOff>
    </xdr:from>
    <xdr:to>
      <xdr:col>35</xdr:col>
      <xdr:colOff>361486</xdr:colOff>
      <xdr:row>24</xdr:row>
      <xdr:rowOff>93134</xdr:rowOff>
    </xdr:to>
    <xdr:pic>
      <xdr:nvPicPr>
        <xdr:cNvPr id="15" name="Picture 14">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49135" y="7740651"/>
          <a:ext cx="3094101" cy="2448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showGridLines="0" workbookViewId="0">
      <selection activeCell="A21" sqref="A21"/>
    </sheetView>
  </sheetViews>
  <sheetFormatPr defaultColWidth="9.140625" defaultRowHeight="15" x14ac:dyDescent="0.25"/>
  <cols>
    <col min="1" max="1" width="57.85546875" style="44" bestFit="1" customWidth="1"/>
    <col min="2" max="2" width="11.42578125" style="44" customWidth="1"/>
    <col min="3" max="3" width="69" style="44" bestFit="1" customWidth="1"/>
    <col min="4" max="16384" width="9.140625" style="44"/>
  </cols>
  <sheetData>
    <row r="1" spans="1:3" ht="15.75" thickBot="1" x14ac:dyDescent="0.3">
      <c r="A1" s="42" t="s">
        <v>0</v>
      </c>
      <c r="B1" s="43" t="s">
        <v>1</v>
      </c>
    </row>
    <row r="2" spans="1:3" x14ac:dyDescent="0.25">
      <c r="A2" s="45" t="s">
        <v>2</v>
      </c>
      <c r="B2" s="47">
        <v>44825</v>
      </c>
      <c r="C2" s="46" t="s">
        <v>3</v>
      </c>
    </row>
    <row r="3" spans="1:3" x14ac:dyDescent="0.25">
      <c r="A3" s="45" t="s">
        <v>4</v>
      </c>
      <c r="B3" s="47">
        <v>44825</v>
      </c>
      <c r="C3" s="46" t="s">
        <v>3</v>
      </c>
    </row>
    <row r="4" spans="1:3" x14ac:dyDescent="0.25">
      <c r="A4" s="45" t="s">
        <v>5</v>
      </c>
      <c r="B4" s="47">
        <v>44825</v>
      </c>
      <c r="C4" s="46" t="s">
        <v>3</v>
      </c>
    </row>
    <row r="5" spans="1:3" x14ac:dyDescent="0.25">
      <c r="A5" s="45" t="s">
        <v>6</v>
      </c>
      <c r="B5" s="47">
        <v>44825</v>
      </c>
      <c r="C5" s="46" t="s">
        <v>3</v>
      </c>
    </row>
    <row r="6" spans="1:3" x14ac:dyDescent="0.25">
      <c r="A6" s="45"/>
      <c r="B6" s="47"/>
      <c r="C6" s="46" t="str">
        <f t="shared" ref="C6:C8" ca="1" si="0">IF(B6&gt;NOW()-90," ! NEW","")</f>
        <v/>
      </c>
    </row>
    <row r="7" spans="1:3" x14ac:dyDescent="0.25">
      <c r="A7" s="48"/>
      <c r="B7" s="47"/>
      <c r="C7" s="46" t="str">
        <f t="shared" ca="1" si="0"/>
        <v/>
      </c>
    </row>
    <row r="8" spans="1:3" ht="15.75" thickBot="1" x14ac:dyDescent="0.3">
      <c r="A8" s="49"/>
      <c r="B8" s="50"/>
      <c r="C8" s="46" t="str">
        <f t="shared" ca="1" si="0"/>
        <v/>
      </c>
    </row>
    <row r="9" spans="1:3" x14ac:dyDescent="0.25">
      <c r="A9" s="51"/>
      <c r="B9" s="52"/>
    </row>
    <row r="10" spans="1:3" ht="15.75" thickBot="1" x14ac:dyDescent="0.3">
      <c r="A10" s="51"/>
      <c r="B10" s="52"/>
    </row>
    <row r="11" spans="1:3" x14ac:dyDescent="0.25">
      <c r="A11" s="201" t="s">
        <v>7</v>
      </c>
      <c r="B11" s="202"/>
      <c r="C11" s="203"/>
    </row>
    <row r="12" spans="1:3" ht="15.75" thickBot="1" x14ac:dyDescent="0.3">
      <c r="A12" s="179" t="s">
        <v>8</v>
      </c>
      <c r="B12" s="180" t="s">
        <v>9</v>
      </c>
      <c r="C12" s="181" t="s">
        <v>10</v>
      </c>
    </row>
    <row r="13" spans="1:3" x14ac:dyDescent="0.25">
      <c r="A13" s="182" t="s">
        <v>11</v>
      </c>
      <c r="B13" s="183">
        <v>44825</v>
      </c>
      <c r="C13" s="184" t="s">
        <v>12</v>
      </c>
    </row>
    <row r="14" spans="1:3" x14ac:dyDescent="0.25">
      <c r="A14" s="185" t="s">
        <v>11</v>
      </c>
      <c r="B14" s="186">
        <v>44825</v>
      </c>
      <c r="C14" s="187" t="s">
        <v>13</v>
      </c>
    </row>
    <row r="15" spans="1:3" x14ac:dyDescent="0.25">
      <c r="A15" s="185" t="s">
        <v>11</v>
      </c>
      <c r="B15" s="188">
        <v>44825</v>
      </c>
      <c r="C15" s="187" t="s">
        <v>14</v>
      </c>
    </row>
    <row r="16" spans="1:3" x14ac:dyDescent="0.25">
      <c r="A16" s="189" t="s">
        <v>11</v>
      </c>
      <c r="B16" s="188">
        <v>44825</v>
      </c>
      <c r="C16" s="190" t="s">
        <v>15</v>
      </c>
    </row>
    <row r="17" spans="1:3" ht="15.75" thickBot="1" x14ac:dyDescent="0.3">
      <c r="A17" s="191" t="s">
        <v>16</v>
      </c>
      <c r="B17" s="192">
        <v>44825</v>
      </c>
      <c r="C17" s="193" t="s">
        <v>17</v>
      </c>
    </row>
  </sheetData>
  <mergeCells count="1">
    <mergeCell ref="A11:C11"/>
  </mergeCells>
  <hyperlinks>
    <hyperlink ref="A2" location="'C-40 2PAA v220921'!A1" display="C-40 2PAA v220921" xr:uid="{00000000-0004-0000-0000-000000000000}"/>
    <hyperlink ref="A3" location="'C-40 3PAA v220921'!A1" display="C-40 3PAA v220921" xr:uid="{00000000-0004-0000-0000-000001000000}"/>
    <hyperlink ref="A4" location="'C-130 4PAA v220921'!A1" display="C-130 4PAA v220921" xr:uid="{00000000-0004-0000-0000-000002000000}"/>
    <hyperlink ref="A5" location="'C-130 5PAA v220921'!A1" display="C-130 5PAA v220921" xr:uid="{00000000-0004-0000-0000-000003000000}"/>
  </hyperlink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25"/>
  <sheetViews>
    <sheetView zoomScale="90" zoomScaleNormal="90" workbookViewId="0"/>
  </sheetViews>
  <sheetFormatPr defaultColWidth="9.140625" defaultRowHeight="12.75" x14ac:dyDescent="0.2"/>
  <cols>
    <col min="1" max="1" width="5.5703125" style="57" customWidth="1"/>
    <col min="2" max="2" width="15.5703125" style="57" customWidth="1"/>
    <col min="3" max="3" width="60.5703125" style="57" customWidth="1"/>
    <col min="4" max="16" width="5.7109375" style="57" customWidth="1"/>
    <col min="17" max="25" width="5.28515625" style="57" customWidth="1"/>
    <col min="26" max="26" width="6.7109375" style="58" customWidth="1"/>
    <col min="27" max="27" width="6.7109375" style="57" customWidth="1"/>
    <col min="28" max="16384" width="9.140625" style="57"/>
  </cols>
  <sheetData>
    <row r="1" spans="1:26" ht="35.1" customHeight="1" thickBot="1" x14ac:dyDescent="0.25">
      <c r="D1" s="213" t="s">
        <v>18</v>
      </c>
      <c r="E1" s="214"/>
      <c r="F1" s="214"/>
      <c r="G1" s="214"/>
      <c r="H1" s="214"/>
      <c r="I1" s="214"/>
      <c r="J1" s="214"/>
      <c r="K1" s="214"/>
      <c r="L1" s="214"/>
      <c r="M1" s="214"/>
      <c r="N1" s="214"/>
      <c r="O1" s="215"/>
      <c r="P1" s="216" t="s">
        <v>19</v>
      </c>
      <c r="Q1" s="217"/>
      <c r="R1" s="217"/>
      <c r="S1" s="217"/>
      <c r="T1" s="217"/>
      <c r="U1" s="217"/>
      <c r="V1" s="217"/>
      <c r="W1" s="217"/>
      <c r="X1" s="217"/>
      <c r="Y1" s="218"/>
    </row>
    <row r="2" spans="1:26" ht="75" customHeight="1" thickBot="1" x14ac:dyDescent="0.25">
      <c r="C2" s="59"/>
      <c r="D2" s="60"/>
      <c r="E2" s="219" t="s">
        <v>20</v>
      </c>
      <c r="F2" s="220"/>
      <c r="G2" s="220"/>
      <c r="H2" s="220"/>
      <c r="I2" s="220"/>
      <c r="J2" s="220"/>
      <c r="K2" s="220"/>
      <c r="L2" s="220"/>
      <c r="M2" s="220"/>
      <c r="N2" s="220"/>
      <c r="O2" s="221"/>
      <c r="P2" s="61"/>
      <c r="Q2" s="62" t="s">
        <v>21</v>
      </c>
      <c r="R2" s="63" t="s">
        <v>22</v>
      </c>
      <c r="S2" s="64" t="s">
        <v>23</v>
      </c>
      <c r="T2" s="63" t="s">
        <v>24</v>
      </c>
      <c r="U2" s="64" t="s">
        <v>25</v>
      </c>
      <c r="V2" s="63" t="s">
        <v>26</v>
      </c>
      <c r="W2" s="64" t="s">
        <v>27</v>
      </c>
      <c r="X2" s="63" t="s">
        <v>28</v>
      </c>
      <c r="Y2" s="65" t="s">
        <v>29</v>
      </c>
    </row>
    <row r="3" spans="1:26" ht="300" customHeight="1" thickBot="1" x14ac:dyDescent="0.25">
      <c r="C3" s="66" t="s">
        <v>30</v>
      </c>
      <c r="D3" s="67" t="s">
        <v>31</v>
      </c>
      <c r="E3" s="68" t="s">
        <v>32</v>
      </c>
      <c r="F3" s="69" t="s">
        <v>33</v>
      </c>
      <c r="G3" s="69" t="s">
        <v>34</v>
      </c>
      <c r="H3" s="69" t="s">
        <v>35</v>
      </c>
      <c r="I3" s="69" t="s">
        <v>36</v>
      </c>
      <c r="J3" s="69" t="s">
        <v>37</v>
      </c>
      <c r="K3" s="69" t="s">
        <v>38</v>
      </c>
      <c r="L3" s="70" t="s">
        <v>39</v>
      </c>
      <c r="M3" s="71" t="s">
        <v>40</v>
      </c>
      <c r="N3" s="69" t="s">
        <v>41</v>
      </c>
      <c r="O3" s="72" t="s">
        <v>42</v>
      </c>
      <c r="P3" s="73" t="s">
        <v>43</v>
      </c>
      <c r="Q3" s="74" t="s">
        <v>44</v>
      </c>
      <c r="R3" s="75" t="s">
        <v>45</v>
      </c>
      <c r="S3" s="76" t="s">
        <v>46</v>
      </c>
      <c r="T3" s="75" t="s">
        <v>47</v>
      </c>
      <c r="U3" s="76" t="s">
        <v>48</v>
      </c>
      <c r="V3" s="75" t="s">
        <v>49</v>
      </c>
      <c r="W3" s="76" t="s">
        <v>50</v>
      </c>
      <c r="X3" s="75" t="s">
        <v>51</v>
      </c>
      <c r="Y3" s="77" t="s">
        <v>52</v>
      </c>
      <c r="Z3" s="78"/>
    </row>
    <row r="4" spans="1:26" ht="30" customHeight="1" x14ac:dyDescent="0.2">
      <c r="A4" s="222" t="s">
        <v>53</v>
      </c>
      <c r="B4" s="197" t="s">
        <v>54</v>
      </c>
      <c r="C4" s="194" t="s">
        <v>55</v>
      </c>
      <c r="D4" s="132" t="s">
        <v>56</v>
      </c>
      <c r="E4" s="79">
        <v>1</v>
      </c>
      <c r="F4" s="80">
        <v>9</v>
      </c>
      <c r="G4" s="80">
        <v>17</v>
      </c>
      <c r="H4" s="80">
        <v>24</v>
      </c>
      <c r="I4" s="80">
        <v>1</v>
      </c>
      <c r="J4" s="80">
        <v>9</v>
      </c>
      <c r="K4" s="80">
        <v>12</v>
      </c>
      <c r="L4" s="80">
        <v>1</v>
      </c>
      <c r="M4" s="80">
        <v>9</v>
      </c>
      <c r="N4" s="81">
        <v>25</v>
      </c>
      <c r="O4" s="82">
        <v>36</v>
      </c>
      <c r="P4" s="83">
        <v>8</v>
      </c>
      <c r="Q4" s="133"/>
      <c r="R4" s="134"/>
      <c r="S4" s="134"/>
      <c r="T4" s="134" t="s">
        <v>57</v>
      </c>
      <c r="U4" s="134" t="s">
        <v>57</v>
      </c>
      <c r="V4" s="134" t="s">
        <v>57</v>
      </c>
      <c r="W4" s="134" t="s">
        <v>57</v>
      </c>
      <c r="X4" s="134" t="s">
        <v>57</v>
      </c>
      <c r="Y4" s="135" t="s">
        <v>57</v>
      </c>
      <c r="Z4" s="78"/>
    </row>
    <row r="5" spans="1:26" ht="30" customHeight="1" x14ac:dyDescent="0.2">
      <c r="A5" s="223"/>
      <c r="B5" s="198" t="s">
        <v>58</v>
      </c>
      <c r="C5" s="195" t="s">
        <v>59</v>
      </c>
      <c r="D5" s="84" t="s">
        <v>56</v>
      </c>
      <c r="E5" s="85">
        <v>1</v>
      </c>
      <c r="F5" s="86">
        <v>9</v>
      </c>
      <c r="G5" s="86">
        <v>17</v>
      </c>
      <c r="H5" s="86">
        <v>24</v>
      </c>
      <c r="I5" s="86">
        <v>1</v>
      </c>
      <c r="J5" s="86">
        <v>9</v>
      </c>
      <c r="K5" s="86">
        <v>12</v>
      </c>
      <c r="L5" s="86">
        <v>1</v>
      </c>
      <c r="M5" s="86">
        <v>9</v>
      </c>
      <c r="N5" s="87">
        <v>25</v>
      </c>
      <c r="O5" s="88">
        <v>36</v>
      </c>
      <c r="P5" s="89">
        <v>8</v>
      </c>
      <c r="Q5" s="90" t="s">
        <v>57</v>
      </c>
      <c r="R5" s="91" t="s">
        <v>57</v>
      </c>
      <c r="S5" s="91"/>
      <c r="T5" s="91"/>
      <c r="U5" s="91" t="s">
        <v>57</v>
      </c>
      <c r="V5" s="91" t="s">
        <v>57</v>
      </c>
      <c r="W5" s="91"/>
      <c r="X5" s="91"/>
      <c r="Y5" s="136"/>
      <c r="Z5" s="78"/>
    </row>
    <row r="6" spans="1:26" ht="30" customHeight="1" x14ac:dyDescent="0.2">
      <c r="A6" s="223"/>
      <c r="B6" s="198" t="s">
        <v>60</v>
      </c>
      <c r="C6" s="195" t="s">
        <v>61</v>
      </c>
      <c r="D6" s="84" t="s">
        <v>56</v>
      </c>
      <c r="E6" s="85">
        <v>1</v>
      </c>
      <c r="F6" s="86">
        <v>9</v>
      </c>
      <c r="G6" s="86">
        <v>17</v>
      </c>
      <c r="H6" s="86">
        <v>24</v>
      </c>
      <c r="I6" s="86">
        <v>1</v>
      </c>
      <c r="J6" s="86">
        <v>9</v>
      </c>
      <c r="K6" s="86">
        <v>12</v>
      </c>
      <c r="L6" s="86">
        <v>1</v>
      </c>
      <c r="M6" s="86">
        <v>9</v>
      </c>
      <c r="N6" s="87">
        <v>25</v>
      </c>
      <c r="O6" s="88">
        <v>36</v>
      </c>
      <c r="P6" s="89">
        <v>8</v>
      </c>
      <c r="Q6" s="90"/>
      <c r="R6" s="91"/>
      <c r="S6" s="91"/>
      <c r="T6" s="91" t="s">
        <v>57</v>
      </c>
      <c r="U6" s="91"/>
      <c r="V6" s="91" t="s">
        <v>57</v>
      </c>
      <c r="W6" s="91"/>
      <c r="X6" s="91"/>
      <c r="Y6" s="136" t="s">
        <v>57</v>
      </c>
      <c r="Z6" s="78"/>
    </row>
    <row r="7" spans="1:26" ht="30" customHeight="1" x14ac:dyDescent="0.2">
      <c r="A7" s="223"/>
      <c r="B7" s="198" t="s">
        <v>62</v>
      </c>
      <c r="C7" s="195" t="s">
        <v>63</v>
      </c>
      <c r="D7" s="84" t="s">
        <v>56</v>
      </c>
      <c r="E7" s="85">
        <v>1</v>
      </c>
      <c r="F7" s="86">
        <v>9</v>
      </c>
      <c r="G7" s="86">
        <v>17</v>
      </c>
      <c r="H7" s="86">
        <v>24</v>
      </c>
      <c r="I7" s="86">
        <v>1</v>
      </c>
      <c r="J7" s="86">
        <v>9</v>
      </c>
      <c r="K7" s="86">
        <v>12</v>
      </c>
      <c r="L7" s="86">
        <v>1</v>
      </c>
      <c r="M7" s="86">
        <v>9</v>
      </c>
      <c r="N7" s="87">
        <v>25</v>
      </c>
      <c r="O7" s="88">
        <v>36</v>
      </c>
      <c r="P7" s="89">
        <v>8</v>
      </c>
      <c r="Q7" s="90"/>
      <c r="R7" s="91"/>
      <c r="S7" s="91"/>
      <c r="T7" s="91" t="s">
        <v>57</v>
      </c>
      <c r="U7" s="91"/>
      <c r="V7" s="91" t="s">
        <v>57</v>
      </c>
      <c r="W7" s="91"/>
      <c r="X7" s="91" t="s">
        <v>57</v>
      </c>
      <c r="Y7" s="136"/>
      <c r="Z7" s="78"/>
    </row>
    <row r="8" spans="1:26" ht="30" customHeight="1" thickBot="1" x14ac:dyDescent="0.25">
      <c r="A8" s="224"/>
      <c r="B8" s="199" t="s">
        <v>64</v>
      </c>
      <c r="C8" s="196" t="s">
        <v>65</v>
      </c>
      <c r="D8" s="92" t="s">
        <v>56</v>
      </c>
      <c r="E8" s="93">
        <v>1</v>
      </c>
      <c r="F8" s="94">
        <v>5</v>
      </c>
      <c r="G8" s="94">
        <v>9</v>
      </c>
      <c r="H8" s="94">
        <v>24</v>
      </c>
      <c r="I8" s="94">
        <v>1</v>
      </c>
      <c r="J8" s="94">
        <v>5</v>
      </c>
      <c r="K8" s="94">
        <v>12</v>
      </c>
      <c r="L8" s="94">
        <v>1</v>
      </c>
      <c r="M8" s="94">
        <v>5</v>
      </c>
      <c r="N8" s="95">
        <v>12</v>
      </c>
      <c r="O8" s="96">
        <v>36</v>
      </c>
      <c r="P8" s="97">
        <v>4</v>
      </c>
      <c r="Q8" s="137"/>
      <c r="R8" s="138"/>
      <c r="S8" s="138"/>
      <c r="T8" s="138"/>
      <c r="U8" s="138" t="s">
        <v>57</v>
      </c>
      <c r="V8" s="138" t="s">
        <v>57</v>
      </c>
      <c r="W8" s="138" t="s">
        <v>57</v>
      </c>
      <c r="X8" s="138" t="s">
        <v>57</v>
      </c>
      <c r="Y8" s="139" t="s">
        <v>57</v>
      </c>
      <c r="Z8" s="78"/>
    </row>
    <row r="9" spans="1:26" ht="15" customHeight="1" thickBot="1" x14ac:dyDescent="0.25">
      <c r="A9" s="98"/>
      <c r="D9" s="12"/>
      <c r="E9" s="12"/>
      <c r="F9" s="12"/>
      <c r="G9" s="12"/>
      <c r="H9" s="12"/>
      <c r="I9" s="225" t="s">
        <v>66</v>
      </c>
      <c r="J9" s="226"/>
      <c r="K9" s="226"/>
      <c r="L9" s="226"/>
      <c r="M9" s="226"/>
      <c r="N9" s="226"/>
      <c r="O9" s="226"/>
      <c r="P9" s="227"/>
      <c r="Q9" s="140">
        <v>396</v>
      </c>
      <c r="R9" s="141">
        <v>396</v>
      </c>
      <c r="S9" s="141">
        <v>999</v>
      </c>
      <c r="T9" s="141">
        <v>180</v>
      </c>
      <c r="U9" s="141">
        <v>180</v>
      </c>
      <c r="V9" s="141">
        <v>60</v>
      </c>
      <c r="W9" s="141">
        <v>365</v>
      </c>
      <c r="X9" s="141">
        <v>365</v>
      </c>
      <c r="Y9" s="142">
        <v>365</v>
      </c>
    </row>
    <row r="10" spans="1:26" ht="15" customHeight="1" x14ac:dyDescent="0.2">
      <c r="B10" s="99"/>
      <c r="C10" s="99"/>
      <c r="D10" s="12"/>
      <c r="E10" s="12"/>
      <c r="F10" s="12"/>
      <c r="G10" s="12"/>
      <c r="H10" s="12"/>
      <c r="I10" s="207" t="s">
        <v>67</v>
      </c>
      <c r="J10" s="208"/>
      <c r="K10" s="208"/>
      <c r="L10" s="208"/>
      <c r="M10" s="208"/>
      <c r="N10" s="208"/>
      <c r="O10" s="208"/>
      <c r="P10" s="209"/>
      <c r="Q10" s="143"/>
      <c r="R10" s="100"/>
      <c r="S10" s="100"/>
      <c r="T10" s="100">
        <v>6</v>
      </c>
      <c r="U10" s="100"/>
      <c r="V10" s="100"/>
      <c r="W10" s="100">
        <v>1</v>
      </c>
      <c r="X10" s="100"/>
      <c r="Y10" s="101"/>
    </row>
    <row r="11" spans="1:26" ht="15" customHeight="1" x14ac:dyDescent="0.2">
      <c r="B11" s="99"/>
      <c r="C11" s="99"/>
      <c r="D11" s="12"/>
      <c r="E11" s="12"/>
      <c r="F11" s="12"/>
      <c r="G11" s="12"/>
      <c r="H11" s="12"/>
      <c r="I11" s="210" t="s">
        <v>68</v>
      </c>
      <c r="J11" s="211"/>
      <c r="K11" s="211"/>
      <c r="L11" s="211"/>
      <c r="M11" s="211"/>
      <c r="N11" s="211"/>
      <c r="O11" s="211"/>
      <c r="P11" s="212"/>
      <c r="Q11" s="143"/>
      <c r="R11" s="100"/>
      <c r="S11" s="100"/>
      <c r="T11" s="100"/>
      <c r="U11" s="100"/>
      <c r="V11" s="100">
        <v>1</v>
      </c>
      <c r="W11" s="100"/>
      <c r="X11" s="100"/>
      <c r="Y11" s="101"/>
    </row>
    <row r="12" spans="1:26" ht="15" customHeight="1" x14ac:dyDescent="0.2">
      <c r="B12" s="99"/>
      <c r="C12" s="99"/>
      <c r="D12" s="12"/>
      <c r="E12" s="12"/>
      <c r="F12" s="12"/>
      <c r="G12" s="12"/>
      <c r="H12" s="12"/>
      <c r="I12" s="210" t="s">
        <v>69</v>
      </c>
      <c r="J12" s="211"/>
      <c r="K12" s="211"/>
      <c r="L12" s="211"/>
      <c r="M12" s="211"/>
      <c r="N12" s="211"/>
      <c r="O12" s="211"/>
      <c r="P12" s="212"/>
      <c r="Q12" s="144">
        <v>1</v>
      </c>
      <c r="R12" s="103"/>
      <c r="S12" s="103"/>
      <c r="T12" s="103"/>
      <c r="U12" s="103"/>
      <c r="V12" s="103">
        <v>1</v>
      </c>
      <c r="W12" s="103"/>
      <c r="X12" s="103">
        <v>1</v>
      </c>
      <c r="Y12" s="104">
        <v>1</v>
      </c>
    </row>
    <row r="13" spans="1:26" ht="15" customHeight="1" thickBot="1" x14ac:dyDescent="0.25">
      <c r="B13" s="99"/>
      <c r="C13" s="99"/>
      <c r="D13" s="12"/>
      <c r="E13" s="12"/>
      <c r="F13" s="12"/>
      <c r="G13" s="12"/>
      <c r="H13" s="12"/>
      <c r="I13" s="204" t="s">
        <v>70</v>
      </c>
      <c r="J13" s="205"/>
      <c r="K13" s="205"/>
      <c r="L13" s="205"/>
      <c r="M13" s="205"/>
      <c r="N13" s="205"/>
      <c r="O13" s="205"/>
      <c r="P13" s="206"/>
      <c r="Q13" s="145">
        <v>2</v>
      </c>
      <c r="R13" s="105">
        <v>2</v>
      </c>
      <c r="S13" s="105">
        <v>0</v>
      </c>
      <c r="T13" s="105">
        <v>4</v>
      </c>
      <c r="U13" s="105">
        <v>0</v>
      </c>
      <c r="V13" s="105">
        <v>2</v>
      </c>
      <c r="W13" s="105">
        <v>4</v>
      </c>
      <c r="X13" s="105">
        <v>4</v>
      </c>
      <c r="Y13" s="146">
        <v>4</v>
      </c>
    </row>
    <row r="14" spans="1:26" ht="15" customHeight="1" x14ac:dyDescent="0.2">
      <c r="B14" s="99"/>
      <c r="C14" s="99"/>
      <c r="D14" s="12"/>
      <c r="E14" s="12"/>
      <c r="F14" s="12"/>
      <c r="G14" s="12"/>
      <c r="H14" s="12"/>
      <c r="I14" s="207" t="s">
        <v>71</v>
      </c>
      <c r="J14" s="208"/>
      <c r="K14" s="208"/>
      <c r="L14" s="208"/>
      <c r="M14" s="208"/>
      <c r="N14" s="208"/>
      <c r="O14" s="208"/>
      <c r="P14" s="209"/>
      <c r="Q14" s="147">
        <v>1</v>
      </c>
      <c r="R14" s="106">
        <v>1</v>
      </c>
      <c r="S14" s="106"/>
      <c r="T14" s="106"/>
      <c r="U14" s="106">
        <v>6</v>
      </c>
      <c r="V14" s="106">
        <v>1</v>
      </c>
      <c r="W14" s="106"/>
      <c r="X14" s="106"/>
      <c r="Y14" s="148"/>
    </row>
    <row r="15" spans="1:26" ht="15" customHeight="1" x14ac:dyDescent="0.2">
      <c r="B15" s="99"/>
      <c r="C15" s="99"/>
      <c r="D15" s="12"/>
      <c r="E15" s="12"/>
      <c r="F15" s="12"/>
      <c r="G15" s="12"/>
      <c r="H15" s="12"/>
      <c r="I15" s="210" t="s">
        <v>72</v>
      </c>
      <c r="J15" s="211"/>
      <c r="K15" s="211"/>
      <c r="L15" s="211"/>
      <c r="M15" s="211"/>
      <c r="N15" s="211"/>
      <c r="O15" s="211"/>
      <c r="P15" s="212"/>
      <c r="Q15" s="143">
        <v>1</v>
      </c>
      <c r="R15" s="100"/>
      <c r="S15" s="100"/>
      <c r="T15" s="100"/>
      <c r="U15" s="100"/>
      <c r="V15" s="100"/>
      <c r="W15" s="100"/>
      <c r="X15" s="100"/>
      <c r="Y15" s="101"/>
    </row>
    <row r="16" spans="1:26" ht="15" customHeight="1" x14ac:dyDescent="0.2">
      <c r="D16" s="12"/>
      <c r="E16" s="12"/>
      <c r="F16" s="12"/>
      <c r="G16" s="12"/>
      <c r="H16" s="12"/>
      <c r="I16" s="210" t="s">
        <v>73</v>
      </c>
      <c r="J16" s="211"/>
      <c r="K16" s="211"/>
      <c r="L16" s="211"/>
      <c r="M16" s="211"/>
      <c r="N16" s="211"/>
      <c r="O16" s="211"/>
      <c r="P16" s="212"/>
      <c r="Q16" s="102"/>
      <c r="R16" s="107"/>
      <c r="S16" s="107"/>
      <c r="T16" s="103"/>
      <c r="U16" s="103"/>
      <c r="V16" s="103"/>
      <c r="W16" s="107"/>
      <c r="X16" s="107"/>
      <c r="Y16" s="108"/>
    </row>
    <row r="17" spans="1:27" ht="15" customHeight="1" thickBot="1" x14ac:dyDescent="0.25">
      <c r="D17" s="12"/>
      <c r="E17" s="12"/>
      <c r="F17" s="12"/>
      <c r="G17" s="12"/>
      <c r="H17" s="12"/>
      <c r="I17" s="204" t="s">
        <v>74</v>
      </c>
      <c r="J17" s="205"/>
      <c r="K17" s="205"/>
      <c r="L17" s="205"/>
      <c r="M17" s="205"/>
      <c r="N17" s="205"/>
      <c r="O17" s="205"/>
      <c r="P17" s="206"/>
      <c r="Q17" s="109">
        <v>2</v>
      </c>
      <c r="R17" s="110">
        <v>2</v>
      </c>
      <c r="S17" s="110">
        <v>0</v>
      </c>
      <c r="T17" s="111">
        <v>0</v>
      </c>
      <c r="U17" s="111">
        <v>4</v>
      </c>
      <c r="V17" s="111">
        <v>2</v>
      </c>
      <c r="W17" s="110">
        <v>0</v>
      </c>
      <c r="X17" s="110">
        <v>0</v>
      </c>
      <c r="Y17" s="112">
        <v>0</v>
      </c>
    </row>
    <row r="18" spans="1:27" ht="15" customHeight="1" x14ac:dyDescent="0.2">
      <c r="C18" s="113"/>
      <c r="D18" s="114"/>
      <c r="E18" s="114"/>
      <c r="F18" s="114"/>
      <c r="G18" s="114"/>
      <c r="H18" s="114"/>
      <c r="I18" s="207" t="s">
        <v>75</v>
      </c>
      <c r="J18" s="208"/>
      <c r="K18" s="208"/>
      <c r="L18" s="208"/>
      <c r="M18" s="208"/>
      <c r="N18" s="208"/>
      <c r="O18" s="208"/>
      <c r="P18" s="209"/>
      <c r="Q18" s="115">
        <f t="shared" ref="Q18:Y18" si="0">Q13*(MAX(Q10:Q12)*30/Q9)</f>
        <v>0.15151515151515152</v>
      </c>
      <c r="R18" s="116">
        <f t="shared" si="0"/>
        <v>0</v>
      </c>
      <c r="S18" s="116">
        <f t="shared" si="0"/>
        <v>0</v>
      </c>
      <c r="T18" s="116">
        <f t="shared" si="0"/>
        <v>4</v>
      </c>
      <c r="U18" s="116">
        <f t="shared" si="0"/>
        <v>0</v>
      </c>
      <c r="V18" s="116">
        <f t="shared" si="0"/>
        <v>1</v>
      </c>
      <c r="W18" s="116">
        <f t="shared" si="0"/>
        <v>0.32876712328767121</v>
      </c>
      <c r="X18" s="116">
        <f t="shared" si="0"/>
        <v>0.32876712328767121</v>
      </c>
      <c r="Y18" s="117">
        <f t="shared" si="0"/>
        <v>0.32876712328767121</v>
      </c>
      <c r="Z18" s="118">
        <f>SUM(Q18:Y18)</f>
        <v>6.1378165213781646</v>
      </c>
    </row>
    <row r="19" spans="1:27" ht="15" customHeight="1" thickBot="1" x14ac:dyDescent="0.25">
      <c r="I19" s="204" t="s">
        <v>76</v>
      </c>
      <c r="J19" s="205"/>
      <c r="K19" s="205"/>
      <c r="L19" s="205"/>
      <c r="M19" s="205"/>
      <c r="N19" s="205"/>
      <c r="O19" s="205"/>
      <c r="P19" s="206"/>
      <c r="Q19" s="109">
        <f t="shared" ref="Q19:Y19" si="1">Q17*(MAX(Q14:Q16)*30/Q9)</f>
        <v>0.15151515151515152</v>
      </c>
      <c r="R19" s="110">
        <f t="shared" si="1"/>
        <v>0.15151515151515152</v>
      </c>
      <c r="S19" s="110">
        <f t="shared" si="1"/>
        <v>0</v>
      </c>
      <c r="T19" s="110">
        <f t="shared" si="1"/>
        <v>0</v>
      </c>
      <c r="U19" s="110">
        <f t="shared" si="1"/>
        <v>4</v>
      </c>
      <c r="V19" s="110">
        <f t="shared" si="1"/>
        <v>1</v>
      </c>
      <c r="W19" s="110">
        <f t="shared" si="1"/>
        <v>0</v>
      </c>
      <c r="X19" s="110">
        <f t="shared" si="1"/>
        <v>0</v>
      </c>
      <c r="Y19" s="119">
        <f t="shared" si="1"/>
        <v>0</v>
      </c>
      <c r="Z19" s="120">
        <f>SUM(Q19:Y19)</f>
        <v>5.3030303030303028</v>
      </c>
    </row>
    <row r="20" spans="1:27" ht="15" customHeight="1" thickBot="1" x14ac:dyDescent="0.25">
      <c r="A20" s="121"/>
      <c r="I20" s="13"/>
      <c r="J20" s="114"/>
      <c r="K20" s="122"/>
      <c r="L20" s="122"/>
      <c r="M20" s="122"/>
      <c r="N20" s="122"/>
      <c r="R20" s="114"/>
      <c r="S20" s="114"/>
      <c r="T20" s="114"/>
      <c r="Y20" s="123" t="s">
        <v>77</v>
      </c>
      <c r="Z20" s="124">
        <f>SUM(Z18:Z19)</f>
        <v>11.440846824408467</v>
      </c>
    </row>
    <row r="21" spans="1:27" ht="15" customHeight="1" thickBot="1" x14ac:dyDescent="0.25">
      <c r="A21" s="125"/>
      <c r="B21" s="125"/>
      <c r="I21" s="12"/>
      <c r="J21" s="114"/>
      <c r="K21" s="122"/>
      <c r="L21" s="122"/>
      <c r="M21" s="122"/>
      <c r="N21" s="122"/>
      <c r="R21" s="114"/>
      <c r="S21" s="114"/>
      <c r="T21" s="114"/>
      <c r="Y21" s="123" t="s">
        <v>78</v>
      </c>
      <c r="Z21" s="126">
        <f>Z19/Z20</f>
        <v>0.46351728892275318</v>
      </c>
      <c r="AA21" s="127"/>
    </row>
    <row r="22" spans="1:27" ht="15" customHeight="1" x14ac:dyDescent="0.2">
      <c r="A22" s="125"/>
      <c r="B22" s="125"/>
      <c r="I22" s="12"/>
      <c r="Z22" s="128"/>
    </row>
    <row r="23" spans="1:27" ht="15" customHeight="1" x14ac:dyDescent="0.2">
      <c r="A23" s="129"/>
      <c r="B23" s="129"/>
      <c r="I23" s="12"/>
      <c r="Z23" s="130"/>
    </row>
    <row r="24" spans="1:27" x14ac:dyDescent="0.2">
      <c r="A24" s="129"/>
      <c r="B24" s="129"/>
      <c r="I24" s="114"/>
      <c r="Z24" s="57"/>
    </row>
    <row r="25" spans="1:27" x14ac:dyDescent="0.2">
      <c r="A25" s="59"/>
      <c r="B25" s="131"/>
      <c r="I25" s="114"/>
    </row>
  </sheetData>
  <mergeCells count="15">
    <mergeCell ref="I10:P10"/>
    <mergeCell ref="D1:O1"/>
    <mergeCell ref="P1:Y1"/>
    <mergeCell ref="E2:O2"/>
    <mergeCell ref="A4:A8"/>
    <mergeCell ref="I9:P9"/>
    <mergeCell ref="I17:P17"/>
    <mergeCell ref="I18:P18"/>
    <mergeCell ref="I19:P19"/>
    <mergeCell ref="I11:P11"/>
    <mergeCell ref="I12:P12"/>
    <mergeCell ref="I13:P13"/>
    <mergeCell ref="I14:P14"/>
    <mergeCell ref="I15:P15"/>
    <mergeCell ref="I16:P16"/>
  </mergeCells>
  <conditionalFormatting sqref="D4:Y8">
    <cfRule type="cellIs" dxfId="3" priority="1" operator="equal">
      <formula>""</formula>
    </cfRule>
  </conditionalFormatting>
  <pageMargins left="0.25" right="0.25" top="0.75" bottom="0.75" header="0.3" footer="0.3"/>
  <pageSetup paperSize="3" scale="7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5"/>
  <sheetViews>
    <sheetView tabSelected="1" zoomScale="90" zoomScaleNormal="90" workbookViewId="0">
      <selection activeCell="B2" sqref="B2"/>
    </sheetView>
  </sheetViews>
  <sheetFormatPr defaultColWidth="9.140625" defaultRowHeight="12.75" x14ac:dyDescent="0.2"/>
  <cols>
    <col min="1" max="1" width="5.5703125" style="57" customWidth="1"/>
    <col min="2" max="2" width="15.5703125" style="57" customWidth="1"/>
    <col min="3" max="3" width="60.5703125" style="57" customWidth="1"/>
    <col min="4" max="16" width="5.7109375" style="57" customWidth="1"/>
    <col min="17" max="25" width="5.28515625" style="57" customWidth="1"/>
    <col min="26" max="26" width="6.7109375" style="58" customWidth="1"/>
    <col min="27" max="27" width="6.7109375" style="57" customWidth="1"/>
    <col min="28" max="16384" width="9.140625" style="57"/>
  </cols>
  <sheetData>
    <row r="1" spans="1:26" ht="35.1" customHeight="1" thickBot="1" x14ac:dyDescent="0.25">
      <c r="D1" s="213" t="s">
        <v>18</v>
      </c>
      <c r="E1" s="214"/>
      <c r="F1" s="214"/>
      <c r="G1" s="214"/>
      <c r="H1" s="214"/>
      <c r="I1" s="214"/>
      <c r="J1" s="214"/>
      <c r="K1" s="214"/>
      <c r="L1" s="214"/>
      <c r="M1" s="214"/>
      <c r="N1" s="214"/>
      <c r="O1" s="215"/>
      <c r="P1" s="216" t="s">
        <v>19</v>
      </c>
      <c r="Q1" s="228"/>
      <c r="R1" s="228"/>
      <c r="S1" s="228"/>
      <c r="T1" s="228"/>
      <c r="U1" s="228"/>
      <c r="V1" s="228"/>
      <c r="W1" s="228"/>
      <c r="X1" s="228"/>
      <c r="Y1" s="229"/>
    </row>
    <row r="2" spans="1:26" ht="75" customHeight="1" thickBot="1" x14ac:dyDescent="0.25">
      <c r="C2" s="59"/>
      <c r="D2" s="60"/>
      <c r="E2" s="219" t="s">
        <v>20</v>
      </c>
      <c r="F2" s="220"/>
      <c r="G2" s="220"/>
      <c r="H2" s="220"/>
      <c r="I2" s="220"/>
      <c r="J2" s="220"/>
      <c r="K2" s="220"/>
      <c r="L2" s="220"/>
      <c r="M2" s="220"/>
      <c r="N2" s="220"/>
      <c r="O2" s="221"/>
      <c r="P2" s="149"/>
      <c r="Q2" s="62" t="s">
        <v>21</v>
      </c>
      <c r="R2" s="63" t="s">
        <v>22</v>
      </c>
      <c r="S2" s="64" t="s">
        <v>23</v>
      </c>
      <c r="T2" s="63" t="s">
        <v>24</v>
      </c>
      <c r="U2" s="64" t="s">
        <v>25</v>
      </c>
      <c r="V2" s="63" t="s">
        <v>26</v>
      </c>
      <c r="W2" s="64" t="s">
        <v>27</v>
      </c>
      <c r="X2" s="63" t="s">
        <v>28</v>
      </c>
      <c r="Y2" s="65" t="s">
        <v>29</v>
      </c>
    </row>
    <row r="3" spans="1:26" ht="300" customHeight="1" thickBot="1" x14ac:dyDescent="0.25">
      <c r="C3" s="66" t="s">
        <v>79</v>
      </c>
      <c r="D3" s="67" t="s">
        <v>31</v>
      </c>
      <c r="E3" s="68" t="s">
        <v>32</v>
      </c>
      <c r="F3" s="69" t="s">
        <v>33</v>
      </c>
      <c r="G3" s="69" t="s">
        <v>34</v>
      </c>
      <c r="H3" s="69" t="s">
        <v>35</v>
      </c>
      <c r="I3" s="69" t="s">
        <v>36</v>
      </c>
      <c r="J3" s="69" t="s">
        <v>37</v>
      </c>
      <c r="K3" s="69" t="s">
        <v>38</v>
      </c>
      <c r="L3" s="70" t="s">
        <v>39</v>
      </c>
      <c r="M3" s="71" t="s">
        <v>40</v>
      </c>
      <c r="N3" s="69" t="s">
        <v>41</v>
      </c>
      <c r="O3" s="72" t="s">
        <v>42</v>
      </c>
      <c r="P3" s="150" t="s">
        <v>43</v>
      </c>
      <c r="Q3" s="74" t="s">
        <v>44</v>
      </c>
      <c r="R3" s="75" t="s">
        <v>45</v>
      </c>
      <c r="S3" s="76" t="s">
        <v>46</v>
      </c>
      <c r="T3" s="75" t="s">
        <v>47</v>
      </c>
      <c r="U3" s="76" t="s">
        <v>48</v>
      </c>
      <c r="V3" s="75" t="s">
        <v>49</v>
      </c>
      <c r="W3" s="76" t="s">
        <v>50</v>
      </c>
      <c r="X3" s="75" t="s">
        <v>51</v>
      </c>
      <c r="Y3" s="77" t="s">
        <v>52</v>
      </c>
      <c r="Z3" s="78"/>
    </row>
    <row r="4" spans="1:26" ht="30" customHeight="1" x14ac:dyDescent="0.2">
      <c r="A4" s="222" t="s">
        <v>53</v>
      </c>
      <c r="B4" s="197" t="s">
        <v>54</v>
      </c>
      <c r="C4" s="194" t="s">
        <v>55</v>
      </c>
      <c r="D4" s="132" t="s">
        <v>56</v>
      </c>
      <c r="E4" s="79">
        <v>1</v>
      </c>
      <c r="F4" s="80">
        <v>13</v>
      </c>
      <c r="G4" s="80">
        <v>25</v>
      </c>
      <c r="H4" s="80">
        <v>36</v>
      </c>
      <c r="I4" s="80">
        <v>1</v>
      </c>
      <c r="J4" s="80">
        <v>13</v>
      </c>
      <c r="K4" s="80">
        <v>18</v>
      </c>
      <c r="L4" s="80">
        <v>1</v>
      </c>
      <c r="M4" s="80">
        <v>13</v>
      </c>
      <c r="N4" s="81">
        <v>37</v>
      </c>
      <c r="O4" s="82">
        <v>54</v>
      </c>
      <c r="P4" s="83">
        <v>12</v>
      </c>
      <c r="Q4" s="151"/>
      <c r="R4" s="152"/>
      <c r="S4" s="152"/>
      <c r="T4" s="152" t="s">
        <v>57</v>
      </c>
      <c r="U4" s="152" t="s">
        <v>57</v>
      </c>
      <c r="V4" s="152" t="s">
        <v>57</v>
      </c>
      <c r="W4" s="152" t="s">
        <v>57</v>
      </c>
      <c r="X4" s="152" t="s">
        <v>57</v>
      </c>
      <c r="Y4" s="153" t="s">
        <v>57</v>
      </c>
      <c r="Z4" s="78"/>
    </row>
    <row r="5" spans="1:26" ht="30" customHeight="1" x14ac:dyDescent="0.2">
      <c r="A5" s="223"/>
      <c r="B5" s="198" t="s">
        <v>58</v>
      </c>
      <c r="C5" s="195" t="s">
        <v>59</v>
      </c>
      <c r="D5" s="84" t="s">
        <v>56</v>
      </c>
      <c r="E5" s="85">
        <v>1</v>
      </c>
      <c r="F5" s="86">
        <v>13</v>
      </c>
      <c r="G5" s="86">
        <v>25</v>
      </c>
      <c r="H5" s="86">
        <v>36</v>
      </c>
      <c r="I5" s="86">
        <v>1</v>
      </c>
      <c r="J5" s="86">
        <v>13</v>
      </c>
      <c r="K5" s="86">
        <v>18</v>
      </c>
      <c r="L5" s="86">
        <v>1</v>
      </c>
      <c r="M5" s="86">
        <v>13</v>
      </c>
      <c r="N5" s="87">
        <v>37</v>
      </c>
      <c r="O5" s="88">
        <v>54</v>
      </c>
      <c r="P5" s="89">
        <v>12</v>
      </c>
      <c r="Q5" s="90" t="s">
        <v>57</v>
      </c>
      <c r="R5" s="91" t="s">
        <v>57</v>
      </c>
      <c r="S5" s="91"/>
      <c r="T5" s="91"/>
      <c r="U5" s="91" t="s">
        <v>57</v>
      </c>
      <c r="V5" s="91" t="s">
        <v>57</v>
      </c>
      <c r="W5" s="91"/>
      <c r="X5" s="91"/>
      <c r="Y5" s="136"/>
      <c r="Z5" s="78"/>
    </row>
    <row r="6" spans="1:26" ht="30" customHeight="1" x14ac:dyDescent="0.2">
      <c r="A6" s="223"/>
      <c r="B6" s="198" t="s">
        <v>60</v>
      </c>
      <c r="C6" s="195" t="s">
        <v>61</v>
      </c>
      <c r="D6" s="84" t="s">
        <v>56</v>
      </c>
      <c r="E6" s="85">
        <v>1</v>
      </c>
      <c r="F6" s="86">
        <v>13</v>
      </c>
      <c r="G6" s="86">
        <v>25</v>
      </c>
      <c r="H6" s="86">
        <v>36</v>
      </c>
      <c r="I6" s="86">
        <v>1</v>
      </c>
      <c r="J6" s="86">
        <v>13</v>
      </c>
      <c r="K6" s="86">
        <v>18</v>
      </c>
      <c r="L6" s="86">
        <v>1</v>
      </c>
      <c r="M6" s="86">
        <v>13</v>
      </c>
      <c r="N6" s="87">
        <v>37</v>
      </c>
      <c r="O6" s="88">
        <v>54</v>
      </c>
      <c r="P6" s="89">
        <v>12</v>
      </c>
      <c r="Q6" s="90"/>
      <c r="R6" s="91"/>
      <c r="S6" s="91"/>
      <c r="T6" s="91" t="s">
        <v>57</v>
      </c>
      <c r="U6" s="91"/>
      <c r="V6" s="91" t="s">
        <v>57</v>
      </c>
      <c r="W6" s="91"/>
      <c r="X6" s="91"/>
      <c r="Y6" s="136" t="s">
        <v>57</v>
      </c>
      <c r="Z6" s="78"/>
    </row>
    <row r="7" spans="1:26" ht="30" customHeight="1" x14ac:dyDescent="0.2">
      <c r="A7" s="223"/>
      <c r="B7" s="198" t="s">
        <v>62</v>
      </c>
      <c r="C7" s="195" t="s">
        <v>63</v>
      </c>
      <c r="D7" s="84" t="s">
        <v>56</v>
      </c>
      <c r="E7" s="85">
        <v>1</v>
      </c>
      <c r="F7" s="86">
        <v>13</v>
      </c>
      <c r="G7" s="86">
        <v>25</v>
      </c>
      <c r="H7" s="86">
        <v>36</v>
      </c>
      <c r="I7" s="86">
        <v>1</v>
      </c>
      <c r="J7" s="86">
        <v>13</v>
      </c>
      <c r="K7" s="86">
        <v>18</v>
      </c>
      <c r="L7" s="86">
        <v>1</v>
      </c>
      <c r="M7" s="86">
        <v>13</v>
      </c>
      <c r="N7" s="87">
        <v>37</v>
      </c>
      <c r="O7" s="88">
        <v>54</v>
      </c>
      <c r="P7" s="89">
        <v>12</v>
      </c>
      <c r="Q7" s="90"/>
      <c r="R7" s="91"/>
      <c r="S7" s="91"/>
      <c r="T7" s="91" t="s">
        <v>57</v>
      </c>
      <c r="U7" s="91"/>
      <c r="V7" s="91" t="s">
        <v>57</v>
      </c>
      <c r="W7" s="91"/>
      <c r="X7" s="91" t="s">
        <v>57</v>
      </c>
      <c r="Y7" s="136"/>
      <c r="Z7" s="78"/>
    </row>
    <row r="8" spans="1:26" ht="30" customHeight="1" thickBot="1" x14ac:dyDescent="0.25">
      <c r="A8" s="224"/>
      <c r="B8" s="199" t="s">
        <v>64</v>
      </c>
      <c r="C8" s="196" t="s">
        <v>65</v>
      </c>
      <c r="D8" s="92" t="s">
        <v>56</v>
      </c>
      <c r="E8" s="93">
        <v>1</v>
      </c>
      <c r="F8" s="94">
        <v>5</v>
      </c>
      <c r="G8" s="94">
        <v>9</v>
      </c>
      <c r="H8" s="94">
        <v>36</v>
      </c>
      <c r="I8" s="94">
        <v>1</v>
      </c>
      <c r="J8" s="94">
        <v>5</v>
      </c>
      <c r="K8" s="94">
        <v>18</v>
      </c>
      <c r="L8" s="94">
        <v>1</v>
      </c>
      <c r="M8" s="94">
        <v>5</v>
      </c>
      <c r="N8" s="95">
        <v>13</v>
      </c>
      <c r="O8" s="96">
        <v>54</v>
      </c>
      <c r="P8" s="97">
        <v>4</v>
      </c>
      <c r="Q8" s="137"/>
      <c r="R8" s="138"/>
      <c r="S8" s="138"/>
      <c r="T8" s="138"/>
      <c r="U8" s="138" t="s">
        <v>57</v>
      </c>
      <c r="V8" s="138" t="s">
        <v>57</v>
      </c>
      <c r="W8" s="138" t="s">
        <v>57</v>
      </c>
      <c r="X8" s="138" t="s">
        <v>57</v>
      </c>
      <c r="Y8" s="139" t="s">
        <v>57</v>
      </c>
      <c r="Z8" s="78"/>
    </row>
    <row r="9" spans="1:26" ht="15" customHeight="1" thickBot="1" x14ac:dyDescent="0.25">
      <c r="A9" s="98"/>
      <c r="D9" s="12"/>
      <c r="E9" s="12"/>
      <c r="F9" s="12"/>
      <c r="G9" s="12"/>
      <c r="H9" s="12"/>
      <c r="I9" s="225" t="s">
        <v>66</v>
      </c>
      <c r="J9" s="226"/>
      <c r="K9" s="226"/>
      <c r="L9" s="226"/>
      <c r="M9" s="226"/>
      <c r="N9" s="226"/>
      <c r="O9" s="226"/>
      <c r="P9" s="227"/>
      <c r="Q9" s="140">
        <v>396</v>
      </c>
      <c r="R9" s="141">
        <v>396</v>
      </c>
      <c r="S9" s="141">
        <v>999</v>
      </c>
      <c r="T9" s="141">
        <v>180</v>
      </c>
      <c r="U9" s="141">
        <v>180</v>
      </c>
      <c r="V9" s="141">
        <v>60</v>
      </c>
      <c r="W9" s="141">
        <v>365</v>
      </c>
      <c r="X9" s="141">
        <v>365</v>
      </c>
      <c r="Y9" s="142">
        <v>365</v>
      </c>
    </row>
    <row r="10" spans="1:26" ht="15" customHeight="1" x14ac:dyDescent="0.2">
      <c r="B10" s="99"/>
      <c r="C10" s="99"/>
      <c r="D10" s="12"/>
      <c r="E10" s="12"/>
      <c r="F10" s="12"/>
      <c r="G10" s="12"/>
      <c r="H10" s="12"/>
      <c r="I10" s="207" t="s">
        <v>67</v>
      </c>
      <c r="J10" s="208"/>
      <c r="K10" s="208"/>
      <c r="L10" s="208"/>
      <c r="M10" s="208"/>
      <c r="N10" s="208"/>
      <c r="O10" s="208"/>
      <c r="P10" s="209"/>
      <c r="Q10" s="143"/>
      <c r="R10" s="100"/>
      <c r="S10" s="100"/>
      <c r="T10" s="100">
        <v>6</v>
      </c>
      <c r="U10" s="100"/>
      <c r="V10" s="100"/>
      <c r="W10" s="100">
        <v>1</v>
      </c>
      <c r="X10" s="100"/>
      <c r="Y10" s="101"/>
    </row>
    <row r="11" spans="1:26" ht="15" customHeight="1" x14ac:dyDescent="0.2">
      <c r="B11" s="99"/>
      <c r="C11" s="99"/>
      <c r="D11" s="12"/>
      <c r="E11" s="12"/>
      <c r="F11" s="12"/>
      <c r="G11" s="12"/>
      <c r="H11" s="12"/>
      <c r="I11" s="210" t="s">
        <v>68</v>
      </c>
      <c r="J11" s="211"/>
      <c r="K11" s="211"/>
      <c r="L11" s="211"/>
      <c r="M11" s="211"/>
      <c r="N11" s="211"/>
      <c r="O11" s="211"/>
      <c r="P11" s="212"/>
      <c r="Q11" s="143"/>
      <c r="R11" s="100"/>
      <c r="S11" s="100"/>
      <c r="T11" s="100"/>
      <c r="U11" s="100"/>
      <c r="V11" s="100">
        <v>1</v>
      </c>
      <c r="W11" s="100"/>
      <c r="X11" s="100"/>
      <c r="Y11" s="101"/>
    </row>
    <row r="12" spans="1:26" ht="15" customHeight="1" x14ac:dyDescent="0.2">
      <c r="B12" s="99"/>
      <c r="C12" s="99"/>
      <c r="D12" s="12"/>
      <c r="E12" s="12"/>
      <c r="F12" s="12"/>
      <c r="G12" s="12"/>
      <c r="H12" s="12"/>
      <c r="I12" s="210" t="s">
        <v>69</v>
      </c>
      <c r="J12" s="211"/>
      <c r="K12" s="211"/>
      <c r="L12" s="211"/>
      <c r="M12" s="211"/>
      <c r="N12" s="211"/>
      <c r="O12" s="211"/>
      <c r="P12" s="212"/>
      <c r="Q12" s="144">
        <v>1</v>
      </c>
      <c r="R12" s="103"/>
      <c r="S12" s="103"/>
      <c r="T12" s="103"/>
      <c r="U12" s="103"/>
      <c r="V12" s="103">
        <v>1</v>
      </c>
      <c r="W12" s="103"/>
      <c r="X12" s="103">
        <v>1</v>
      </c>
      <c r="Y12" s="104">
        <v>1</v>
      </c>
    </row>
    <row r="13" spans="1:26" ht="15" customHeight="1" thickBot="1" x14ac:dyDescent="0.25">
      <c r="B13" s="99"/>
      <c r="C13" s="99"/>
      <c r="D13" s="12"/>
      <c r="E13" s="12"/>
      <c r="F13" s="12"/>
      <c r="G13" s="12"/>
      <c r="H13" s="12"/>
      <c r="I13" s="204" t="s">
        <v>70</v>
      </c>
      <c r="J13" s="205"/>
      <c r="K13" s="205"/>
      <c r="L13" s="205"/>
      <c r="M13" s="205"/>
      <c r="N13" s="205"/>
      <c r="O13" s="205"/>
      <c r="P13" s="206"/>
      <c r="Q13" s="145">
        <v>2</v>
      </c>
      <c r="R13" s="105">
        <v>2</v>
      </c>
      <c r="S13" s="105">
        <v>0</v>
      </c>
      <c r="T13" s="105">
        <v>4</v>
      </c>
      <c r="U13" s="105">
        <v>0</v>
      </c>
      <c r="V13" s="105">
        <v>2</v>
      </c>
      <c r="W13" s="105">
        <v>4</v>
      </c>
      <c r="X13" s="105">
        <v>4</v>
      </c>
      <c r="Y13" s="146">
        <v>4</v>
      </c>
    </row>
    <row r="14" spans="1:26" ht="15" customHeight="1" x14ac:dyDescent="0.2">
      <c r="B14" s="99"/>
      <c r="C14" s="99"/>
      <c r="D14" s="12"/>
      <c r="E14" s="12"/>
      <c r="F14" s="12"/>
      <c r="G14" s="12"/>
      <c r="H14" s="12"/>
      <c r="I14" s="207" t="s">
        <v>71</v>
      </c>
      <c r="J14" s="208"/>
      <c r="K14" s="208"/>
      <c r="L14" s="208"/>
      <c r="M14" s="208"/>
      <c r="N14" s="208"/>
      <c r="O14" s="208"/>
      <c r="P14" s="209"/>
      <c r="Q14" s="147">
        <v>1</v>
      </c>
      <c r="R14" s="106">
        <v>1</v>
      </c>
      <c r="S14" s="106"/>
      <c r="T14" s="106"/>
      <c r="U14" s="106">
        <v>6</v>
      </c>
      <c r="V14" s="106">
        <v>1</v>
      </c>
      <c r="W14" s="106"/>
      <c r="X14" s="106"/>
      <c r="Y14" s="148"/>
    </row>
    <row r="15" spans="1:26" ht="15" customHeight="1" x14ac:dyDescent="0.2">
      <c r="B15" s="99"/>
      <c r="C15" s="99"/>
      <c r="D15" s="12"/>
      <c r="E15" s="12"/>
      <c r="F15" s="12"/>
      <c r="G15" s="12"/>
      <c r="H15" s="12"/>
      <c r="I15" s="210" t="s">
        <v>72</v>
      </c>
      <c r="J15" s="211"/>
      <c r="K15" s="211"/>
      <c r="L15" s="211"/>
      <c r="M15" s="211"/>
      <c r="N15" s="211"/>
      <c r="O15" s="211"/>
      <c r="P15" s="212"/>
      <c r="Q15" s="143">
        <v>1</v>
      </c>
      <c r="R15" s="100"/>
      <c r="S15" s="100"/>
      <c r="T15" s="100"/>
      <c r="U15" s="100"/>
      <c r="V15" s="100"/>
      <c r="W15" s="100"/>
      <c r="X15" s="100"/>
      <c r="Y15" s="101"/>
    </row>
    <row r="16" spans="1:26" ht="15" customHeight="1" x14ac:dyDescent="0.2">
      <c r="D16" s="12"/>
      <c r="E16" s="12"/>
      <c r="F16" s="12"/>
      <c r="G16" s="12"/>
      <c r="H16" s="12"/>
      <c r="I16" s="210" t="s">
        <v>73</v>
      </c>
      <c r="J16" s="211"/>
      <c r="K16" s="211"/>
      <c r="L16" s="211"/>
      <c r="M16" s="211"/>
      <c r="N16" s="211"/>
      <c r="O16" s="211"/>
      <c r="P16" s="212"/>
      <c r="Q16" s="102"/>
      <c r="R16" s="107"/>
      <c r="S16" s="107"/>
      <c r="T16" s="103"/>
      <c r="U16" s="103"/>
      <c r="V16" s="103"/>
      <c r="W16" s="107"/>
      <c r="X16" s="107"/>
      <c r="Y16" s="108"/>
    </row>
    <row r="17" spans="1:27" ht="15" customHeight="1" thickBot="1" x14ac:dyDescent="0.25">
      <c r="D17" s="12"/>
      <c r="E17" s="12"/>
      <c r="F17" s="12"/>
      <c r="G17" s="12"/>
      <c r="H17" s="12"/>
      <c r="I17" s="204" t="s">
        <v>74</v>
      </c>
      <c r="J17" s="205"/>
      <c r="K17" s="205"/>
      <c r="L17" s="205"/>
      <c r="M17" s="205"/>
      <c r="N17" s="205"/>
      <c r="O17" s="205"/>
      <c r="P17" s="206"/>
      <c r="Q17" s="109">
        <v>2</v>
      </c>
      <c r="R17" s="110">
        <v>2</v>
      </c>
      <c r="S17" s="110">
        <v>0</v>
      </c>
      <c r="T17" s="111">
        <v>0</v>
      </c>
      <c r="U17" s="111">
        <v>4</v>
      </c>
      <c r="V17" s="111">
        <v>2</v>
      </c>
      <c r="W17" s="110">
        <v>0</v>
      </c>
      <c r="X17" s="110">
        <v>0</v>
      </c>
      <c r="Y17" s="112">
        <v>0</v>
      </c>
    </row>
    <row r="18" spans="1:27" ht="15" customHeight="1" x14ac:dyDescent="0.2">
      <c r="C18" s="113"/>
      <c r="D18" s="114"/>
      <c r="E18" s="114"/>
      <c r="F18" s="114"/>
      <c r="G18" s="114"/>
      <c r="H18" s="114"/>
      <c r="I18" s="207" t="s">
        <v>75</v>
      </c>
      <c r="J18" s="208"/>
      <c r="K18" s="208"/>
      <c r="L18" s="208"/>
      <c r="M18" s="208"/>
      <c r="N18" s="208"/>
      <c r="O18" s="208"/>
      <c r="P18" s="209"/>
      <c r="Q18" s="115">
        <f t="shared" ref="Q18:Y18" si="0">Q13*(MAX(Q10:Q12)*30/Q9)</f>
        <v>0.15151515151515152</v>
      </c>
      <c r="R18" s="116">
        <f t="shared" si="0"/>
        <v>0</v>
      </c>
      <c r="S18" s="116">
        <f t="shared" si="0"/>
        <v>0</v>
      </c>
      <c r="T18" s="116">
        <f t="shared" si="0"/>
        <v>4</v>
      </c>
      <c r="U18" s="116">
        <f t="shared" si="0"/>
        <v>0</v>
      </c>
      <c r="V18" s="116">
        <f t="shared" si="0"/>
        <v>1</v>
      </c>
      <c r="W18" s="116">
        <f t="shared" si="0"/>
        <v>0.32876712328767121</v>
      </c>
      <c r="X18" s="116">
        <f t="shared" si="0"/>
        <v>0.32876712328767121</v>
      </c>
      <c r="Y18" s="117">
        <f t="shared" si="0"/>
        <v>0.32876712328767121</v>
      </c>
      <c r="Z18" s="118">
        <f>SUM(Q18:Y18)</f>
        <v>6.1378165213781646</v>
      </c>
    </row>
    <row r="19" spans="1:27" ht="15" customHeight="1" thickBot="1" x14ac:dyDescent="0.25">
      <c r="I19" s="204" t="s">
        <v>76</v>
      </c>
      <c r="J19" s="205"/>
      <c r="K19" s="205"/>
      <c r="L19" s="205"/>
      <c r="M19" s="205"/>
      <c r="N19" s="205"/>
      <c r="O19" s="205"/>
      <c r="P19" s="206"/>
      <c r="Q19" s="109">
        <f t="shared" ref="Q19:Y19" si="1">Q17*(MAX(Q14:Q16)*30/Q9)</f>
        <v>0.15151515151515152</v>
      </c>
      <c r="R19" s="110">
        <f t="shared" si="1"/>
        <v>0.15151515151515152</v>
      </c>
      <c r="S19" s="110">
        <f t="shared" si="1"/>
        <v>0</v>
      </c>
      <c r="T19" s="110">
        <f t="shared" si="1"/>
        <v>0</v>
      </c>
      <c r="U19" s="110">
        <f t="shared" si="1"/>
        <v>4</v>
      </c>
      <c r="V19" s="110">
        <f t="shared" si="1"/>
        <v>1</v>
      </c>
      <c r="W19" s="110">
        <f t="shared" si="1"/>
        <v>0</v>
      </c>
      <c r="X19" s="110">
        <f t="shared" si="1"/>
        <v>0</v>
      </c>
      <c r="Y19" s="119">
        <f t="shared" si="1"/>
        <v>0</v>
      </c>
      <c r="Z19" s="120">
        <f>SUM(Q19:Y19)</f>
        <v>5.3030303030303028</v>
      </c>
    </row>
    <row r="20" spans="1:27" ht="15" customHeight="1" thickBot="1" x14ac:dyDescent="0.25">
      <c r="A20" s="121"/>
      <c r="I20" s="13"/>
      <c r="J20" s="114"/>
      <c r="K20" s="122"/>
      <c r="L20" s="122"/>
      <c r="M20" s="122"/>
      <c r="N20" s="122"/>
      <c r="R20" s="114"/>
      <c r="S20" s="114"/>
      <c r="T20" s="114"/>
      <c r="Y20" s="123" t="s">
        <v>77</v>
      </c>
      <c r="Z20" s="124">
        <f>SUM(Z18:Z19)</f>
        <v>11.440846824408467</v>
      </c>
    </row>
    <row r="21" spans="1:27" ht="15" customHeight="1" thickBot="1" x14ac:dyDescent="0.25">
      <c r="A21" s="125"/>
      <c r="B21" s="125"/>
      <c r="I21" s="12"/>
      <c r="J21" s="114"/>
      <c r="K21" s="122"/>
      <c r="L21" s="122"/>
      <c r="M21" s="122"/>
      <c r="N21" s="122"/>
      <c r="R21" s="114"/>
      <c r="S21" s="114"/>
      <c r="T21" s="114"/>
      <c r="Y21" s="123" t="s">
        <v>78</v>
      </c>
      <c r="Z21" s="126">
        <f>Z19/Z20</f>
        <v>0.46351728892275318</v>
      </c>
      <c r="AA21" s="127"/>
    </row>
    <row r="22" spans="1:27" ht="14.25" x14ac:dyDescent="0.2">
      <c r="A22" s="125"/>
      <c r="B22" s="125"/>
      <c r="I22" s="12"/>
      <c r="Z22" s="128"/>
    </row>
    <row r="23" spans="1:27" ht="14.25" x14ac:dyDescent="0.2">
      <c r="A23" s="129"/>
      <c r="B23" s="129"/>
      <c r="I23" s="12"/>
      <c r="Z23" s="130"/>
    </row>
    <row r="24" spans="1:27" x14ac:dyDescent="0.2">
      <c r="A24" s="129"/>
      <c r="B24" s="129"/>
      <c r="I24" s="114"/>
      <c r="Z24" s="57"/>
    </row>
    <row r="25" spans="1:27" x14ac:dyDescent="0.2">
      <c r="A25" s="59"/>
      <c r="B25" s="131"/>
      <c r="I25" s="114"/>
    </row>
  </sheetData>
  <mergeCells count="15">
    <mergeCell ref="I10:P10"/>
    <mergeCell ref="D1:O1"/>
    <mergeCell ref="P1:Y1"/>
    <mergeCell ref="E2:O2"/>
    <mergeCell ref="A4:A8"/>
    <mergeCell ref="I9:P9"/>
    <mergeCell ref="I17:P17"/>
    <mergeCell ref="I18:P18"/>
    <mergeCell ref="I19:P19"/>
    <mergeCell ref="I11:P11"/>
    <mergeCell ref="I12:P12"/>
    <mergeCell ref="I13:P13"/>
    <mergeCell ref="I14:P14"/>
    <mergeCell ref="I15:P15"/>
    <mergeCell ref="I16:P16"/>
  </mergeCells>
  <conditionalFormatting sqref="D4:Y8">
    <cfRule type="cellIs" dxfId="2" priority="1" operator="equal">
      <formula>""</formula>
    </cfRule>
  </conditionalFormatting>
  <pageMargins left="0.25" right="0.25" top="0.75" bottom="0.75" header="0.3" footer="0.3"/>
  <pageSetup paperSize="3"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25"/>
  <sheetViews>
    <sheetView zoomScale="90" zoomScaleNormal="90" workbookViewId="0">
      <selection activeCell="C2" sqref="C2"/>
    </sheetView>
  </sheetViews>
  <sheetFormatPr defaultColWidth="9.140625" defaultRowHeight="12.75" x14ac:dyDescent="0.2"/>
  <cols>
    <col min="1" max="1" width="5.5703125" style="57" customWidth="1"/>
    <col min="2" max="2" width="15.5703125" style="57" customWidth="1"/>
    <col min="3" max="3" width="60.5703125" style="57" customWidth="1"/>
    <col min="4" max="16" width="5.7109375" style="57" customWidth="1"/>
    <col min="17" max="26" width="5.28515625" style="57" customWidth="1"/>
    <col min="27" max="27" width="6.7109375" style="58" customWidth="1"/>
    <col min="28" max="28" width="6.7109375" style="57" customWidth="1"/>
    <col min="29" max="16384" width="9.140625" style="57"/>
  </cols>
  <sheetData>
    <row r="1" spans="1:27" ht="35.1" customHeight="1" thickBot="1" x14ac:dyDescent="0.25">
      <c r="D1" s="213" t="s">
        <v>18</v>
      </c>
      <c r="E1" s="214"/>
      <c r="F1" s="214"/>
      <c r="G1" s="214"/>
      <c r="H1" s="214"/>
      <c r="I1" s="214"/>
      <c r="J1" s="214"/>
      <c r="K1" s="214"/>
      <c r="L1" s="214"/>
      <c r="M1" s="214"/>
      <c r="N1" s="214"/>
      <c r="O1" s="215"/>
      <c r="P1" s="216" t="s">
        <v>19</v>
      </c>
      <c r="Q1" s="217"/>
      <c r="R1" s="217"/>
      <c r="S1" s="217"/>
      <c r="T1" s="217"/>
      <c r="U1" s="217"/>
      <c r="V1" s="217"/>
      <c r="W1" s="217"/>
      <c r="X1" s="217"/>
      <c r="Y1" s="230"/>
      <c r="Z1" s="218"/>
    </row>
    <row r="2" spans="1:27" ht="75" customHeight="1" thickBot="1" x14ac:dyDescent="0.25">
      <c r="C2" s="59"/>
      <c r="D2" s="60"/>
      <c r="E2" s="219" t="s">
        <v>20</v>
      </c>
      <c r="F2" s="220"/>
      <c r="G2" s="220"/>
      <c r="H2" s="220"/>
      <c r="I2" s="220"/>
      <c r="J2" s="220"/>
      <c r="K2" s="220"/>
      <c r="L2" s="220"/>
      <c r="M2" s="220"/>
      <c r="N2" s="220"/>
      <c r="O2" s="221"/>
      <c r="P2" s="61"/>
      <c r="Q2" s="62" t="s">
        <v>21</v>
      </c>
      <c r="R2" s="63" t="s">
        <v>22</v>
      </c>
      <c r="S2" s="64" t="s">
        <v>23</v>
      </c>
      <c r="T2" s="63" t="s">
        <v>24</v>
      </c>
      <c r="U2" s="64" t="s">
        <v>25</v>
      </c>
      <c r="V2" s="63" t="s">
        <v>26</v>
      </c>
      <c r="W2" s="64" t="s">
        <v>27</v>
      </c>
      <c r="X2" s="63" t="s">
        <v>28</v>
      </c>
      <c r="Y2" s="64" t="s">
        <v>29</v>
      </c>
      <c r="Z2" s="200" t="s">
        <v>80</v>
      </c>
    </row>
    <row r="3" spans="1:27" ht="300" customHeight="1" thickBot="1" x14ac:dyDescent="0.25">
      <c r="C3" s="66" t="s">
        <v>81</v>
      </c>
      <c r="D3" s="67" t="s">
        <v>31</v>
      </c>
      <c r="E3" s="68" t="s">
        <v>32</v>
      </c>
      <c r="F3" s="69" t="s">
        <v>33</v>
      </c>
      <c r="G3" s="69" t="s">
        <v>34</v>
      </c>
      <c r="H3" s="69" t="s">
        <v>35</v>
      </c>
      <c r="I3" s="154" t="s">
        <v>82</v>
      </c>
      <c r="J3" s="154" t="s">
        <v>83</v>
      </c>
      <c r="K3" s="70" t="s">
        <v>84</v>
      </c>
      <c r="L3" s="70" t="s">
        <v>39</v>
      </c>
      <c r="M3" s="71" t="s">
        <v>40</v>
      </c>
      <c r="N3" s="69" t="s">
        <v>41</v>
      </c>
      <c r="O3" s="72" t="s">
        <v>42</v>
      </c>
      <c r="P3" s="155" t="s">
        <v>43</v>
      </c>
      <c r="Q3" s="156" t="s">
        <v>44</v>
      </c>
      <c r="R3" s="157" t="s">
        <v>45</v>
      </c>
      <c r="S3" s="158" t="s">
        <v>46</v>
      </c>
      <c r="T3" s="157" t="s">
        <v>47</v>
      </c>
      <c r="U3" s="158" t="s">
        <v>48</v>
      </c>
      <c r="V3" s="157" t="s">
        <v>49</v>
      </c>
      <c r="W3" s="158" t="s">
        <v>50</v>
      </c>
      <c r="X3" s="157" t="s">
        <v>51</v>
      </c>
      <c r="Y3" s="158" t="s">
        <v>52</v>
      </c>
      <c r="Z3" s="159" t="s">
        <v>85</v>
      </c>
      <c r="AA3" s="78"/>
    </row>
    <row r="4" spans="1:27" ht="30" customHeight="1" x14ac:dyDescent="0.2">
      <c r="A4" s="222" t="s">
        <v>53</v>
      </c>
      <c r="B4" s="197" t="s">
        <v>54</v>
      </c>
      <c r="C4" s="194" t="s">
        <v>55</v>
      </c>
      <c r="D4" s="132" t="s">
        <v>56</v>
      </c>
      <c r="E4" s="79">
        <v>1</v>
      </c>
      <c r="F4" s="80">
        <v>8</v>
      </c>
      <c r="G4" s="80">
        <v>22</v>
      </c>
      <c r="H4" s="80">
        <v>36</v>
      </c>
      <c r="I4" s="80">
        <v>1</v>
      </c>
      <c r="J4" s="80">
        <v>15</v>
      </c>
      <c r="K4" s="80">
        <v>24</v>
      </c>
      <c r="L4" s="80">
        <v>1</v>
      </c>
      <c r="M4" s="80">
        <v>15</v>
      </c>
      <c r="N4" s="81">
        <v>22</v>
      </c>
      <c r="O4" s="81">
        <v>36</v>
      </c>
      <c r="P4" s="160">
        <v>7</v>
      </c>
      <c r="Q4" s="173"/>
      <c r="R4" s="134"/>
      <c r="S4" s="134"/>
      <c r="T4" s="134" t="s">
        <v>57</v>
      </c>
      <c r="U4" s="134" t="s">
        <v>57</v>
      </c>
      <c r="V4" s="134" t="s">
        <v>57</v>
      </c>
      <c r="W4" s="134" t="s">
        <v>57</v>
      </c>
      <c r="X4" s="134" t="s">
        <v>57</v>
      </c>
      <c r="Y4" s="152" t="s">
        <v>57</v>
      </c>
      <c r="Z4" s="174"/>
      <c r="AA4" s="78"/>
    </row>
    <row r="5" spans="1:27" ht="30" customHeight="1" x14ac:dyDescent="0.2">
      <c r="A5" s="223"/>
      <c r="B5" s="198" t="s">
        <v>58</v>
      </c>
      <c r="C5" s="195" t="s">
        <v>59</v>
      </c>
      <c r="D5" s="84" t="s">
        <v>56</v>
      </c>
      <c r="E5" s="79">
        <v>1</v>
      </c>
      <c r="F5" s="80">
        <v>8</v>
      </c>
      <c r="G5" s="80">
        <v>22</v>
      </c>
      <c r="H5" s="80">
        <v>36</v>
      </c>
      <c r="I5" s="80">
        <v>1</v>
      </c>
      <c r="J5" s="80">
        <v>15</v>
      </c>
      <c r="K5" s="80">
        <v>24</v>
      </c>
      <c r="L5" s="80">
        <v>1</v>
      </c>
      <c r="M5" s="80">
        <v>15</v>
      </c>
      <c r="N5" s="81">
        <v>22</v>
      </c>
      <c r="O5" s="81">
        <v>36</v>
      </c>
      <c r="P5" s="161">
        <v>7</v>
      </c>
      <c r="Q5" s="162" t="s">
        <v>57</v>
      </c>
      <c r="R5" s="91" t="s">
        <v>57</v>
      </c>
      <c r="S5" s="91"/>
      <c r="T5" s="91"/>
      <c r="U5" s="91" t="s">
        <v>57</v>
      </c>
      <c r="V5" s="91" t="s">
        <v>57</v>
      </c>
      <c r="W5" s="91"/>
      <c r="X5" s="91"/>
      <c r="Y5" s="91"/>
      <c r="Z5" s="175"/>
      <c r="AA5" s="78"/>
    </row>
    <row r="6" spans="1:27" ht="30" customHeight="1" x14ac:dyDescent="0.2">
      <c r="A6" s="223"/>
      <c r="B6" s="198" t="s">
        <v>60</v>
      </c>
      <c r="C6" s="195" t="s">
        <v>61</v>
      </c>
      <c r="D6" s="84" t="s">
        <v>56</v>
      </c>
      <c r="E6" s="79">
        <v>1</v>
      </c>
      <c r="F6" s="80">
        <v>8</v>
      </c>
      <c r="G6" s="80">
        <v>22</v>
      </c>
      <c r="H6" s="80">
        <v>36</v>
      </c>
      <c r="I6" s="80">
        <v>1</v>
      </c>
      <c r="J6" s="80">
        <v>15</v>
      </c>
      <c r="K6" s="80">
        <v>24</v>
      </c>
      <c r="L6" s="80">
        <v>1</v>
      </c>
      <c r="M6" s="80">
        <v>15</v>
      </c>
      <c r="N6" s="81">
        <v>22</v>
      </c>
      <c r="O6" s="81">
        <v>36</v>
      </c>
      <c r="P6" s="161">
        <v>7</v>
      </c>
      <c r="Q6" s="162"/>
      <c r="R6" s="91"/>
      <c r="S6" s="91"/>
      <c r="T6" s="91" t="s">
        <v>57</v>
      </c>
      <c r="U6" s="91"/>
      <c r="V6" s="91" t="s">
        <v>57</v>
      </c>
      <c r="W6" s="91"/>
      <c r="X6" s="91"/>
      <c r="Y6" s="91" t="s">
        <v>57</v>
      </c>
      <c r="Z6" s="175"/>
      <c r="AA6" s="78"/>
    </row>
    <row r="7" spans="1:27" ht="30" customHeight="1" x14ac:dyDescent="0.2">
      <c r="A7" s="223"/>
      <c r="B7" s="198" t="s">
        <v>62</v>
      </c>
      <c r="C7" s="195" t="s">
        <v>63</v>
      </c>
      <c r="D7" s="84" t="s">
        <v>56</v>
      </c>
      <c r="E7" s="79">
        <v>1</v>
      </c>
      <c r="F7" s="80">
        <v>8</v>
      </c>
      <c r="G7" s="80">
        <v>22</v>
      </c>
      <c r="H7" s="80">
        <v>36</v>
      </c>
      <c r="I7" s="80">
        <v>1</v>
      </c>
      <c r="J7" s="80">
        <v>15</v>
      </c>
      <c r="K7" s="80">
        <v>24</v>
      </c>
      <c r="L7" s="80">
        <v>1</v>
      </c>
      <c r="M7" s="80">
        <v>15</v>
      </c>
      <c r="N7" s="81">
        <v>22</v>
      </c>
      <c r="O7" s="81">
        <v>36</v>
      </c>
      <c r="P7" s="161">
        <v>7</v>
      </c>
      <c r="Q7" s="162"/>
      <c r="R7" s="91"/>
      <c r="S7" s="91"/>
      <c r="T7" s="91" t="s">
        <v>57</v>
      </c>
      <c r="U7" s="91"/>
      <c r="V7" s="91" t="s">
        <v>57</v>
      </c>
      <c r="W7" s="91"/>
      <c r="X7" s="91" t="s">
        <v>57</v>
      </c>
      <c r="Y7" s="91"/>
      <c r="Z7" s="175"/>
      <c r="AA7" s="78"/>
    </row>
    <row r="8" spans="1:27" ht="30" customHeight="1" thickBot="1" x14ac:dyDescent="0.25">
      <c r="A8" s="224"/>
      <c r="B8" s="199" t="s">
        <v>64</v>
      </c>
      <c r="C8" s="196" t="s">
        <v>65</v>
      </c>
      <c r="D8" s="92" t="s">
        <v>56</v>
      </c>
      <c r="E8" s="93">
        <v>1</v>
      </c>
      <c r="F8" s="94">
        <v>3</v>
      </c>
      <c r="G8" s="94">
        <v>7</v>
      </c>
      <c r="H8" s="94">
        <v>36</v>
      </c>
      <c r="I8" s="94">
        <v>1</v>
      </c>
      <c r="J8" s="94">
        <v>5</v>
      </c>
      <c r="K8" s="94">
        <v>24</v>
      </c>
      <c r="L8" s="94">
        <v>1</v>
      </c>
      <c r="M8" s="94">
        <v>5</v>
      </c>
      <c r="N8" s="95">
        <v>7</v>
      </c>
      <c r="O8" s="95">
        <v>36</v>
      </c>
      <c r="P8" s="163">
        <v>2</v>
      </c>
      <c r="Q8" s="176"/>
      <c r="R8" s="138"/>
      <c r="S8" s="138"/>
      <c r="T8" s="138"/>
      <c r="U8" s="138" t="s">
        <v>57</v>
      </c>
      <c r="V8" s="138" t="s">
        <v>57</v>
      </c>
      <c r="W8" s="138" t="s">
        <v>57</v>
      </c>
      <c r="X8" s="138" t="s">
        <v>57</v>
      </c>
      <c r="Y8" s="138" t="s">
        <v>57</v>
      </c>
      <c r="Z8" s="177" t="s">
        <v>57</v>
      </c>
      <c r="AA8" s="78"/>
    </row>
    <row r="9" spans="1:27" ht="15" customHeight="1" thickBot="1" x14ac:dyDescent="0.25">
      <c r="A9" s="98"/>
      <c r="D9" s="12"/>
      <c r="E9" s="12"/>
      <c r="F9" s="12"/>
      <c r="G9" s="12"/>
      <c r="H9" s="12"/>
      <c r="I9" s="225" t="s">
        <v>66</v>
      </c>
      <c r="J9" s="226"/>
      <c r="K9" s="226"/>
      <c r="L9" s="226"/>
      <c r="M9" s="226"/>
      <c r="N9" s="226"/>
      <c r="O9" s="226"/>
      <c r="P9" s="231"/>
      <c r="Q9" s="140">
        <v>396</v>
      </c>
      <c r="R9" s="141">
        <v>396</v>
      </c>
      <c r="S9" s="141">
        <v>999</v>
      </c>
      <c r="T9" s="141">
        <v>180</v>
      </c>
      <c r="U9" s="141">
        <v>180</v>
      </c>
      <c r="V9" s="141">
        <v>60</v>
      </c>
      <c r="W9" s="141">
        <v>365</v>
      </c>
      <c r="X9" s="141">
        <v>365</v>
      </c>
      <c r="Y9" s="164">
        <v>365</v>
      </c>
      <c r="Z9" s="165">
        <v>365</v>
      </c>
    </row>
    <row r="10" spans="1:27" ht="15" customHeight="1" x14ac:dyDescent="0.2">
      <c r="B10" s="99"/>
      <c r="C10" s="99"/>
      <c r="D10" s="12"/>
      <c r="E10" s="12"/>
      <c r="F10" s="12"/>
      <c r="G10" s="12"/>
      <c r="H10" s="12"/>
      <c r="I10" s="207" t="s">
        <v>67</v>
      </c>
      <c r="J10" s="208"/>
      <c r="K10" s="208"/>
      <c r="L10" s="208"/>
      <c r="M10" s="208"/>
      <c r="N10" s="208"/>
      <c r="O10" s="208"/>
      <c r="P10" s="209"/>
      <c r="Q10" s="143"/>
      <c r="R10" s="100"/>
      <c r="S10" s="100"/>
      <c r="T10" s="100">
        <v>6</v>
      </c>
      <c r="U10" s="100"/>
      <c r="V10" s="100"/>
      <c r="W10" s="100">
        <v>1</v>
      </c>
      <c r="X10" s="100"/>
      <c r="Y10" s="100"/>
      <c r="Z10" s="166"/>
    </row>
    <row r="11" spans="1:27" ht="15" customHeight="1" x14ac:dyDescent="0.2">
      <c r="B11" s="99"/>
      <c r="C11" s="99"/>
      <c r="D11" s="12"/>
      <c r="E11" s="12"/>
      <c r="F11" s="12"/>
      <c r="G11" s="12"/>
      <c r="H11" s="12"/>
      <c r="I11" s="210" t="s">
        <v>86</v>
      </c>
      <c r="J11" s="211"/>
      <c r="K11" s="211"/>
      <c r="L11" s="211"/>
      <c r="M11" s="211"/>
      <c r="N11" s="211"/>
      <c r="O11" s="211"/>
      <c r="P11" s="212"/>
      <c r="Q11" s="143"/>
      <c r="R11" s="100"/>
      <c r="S11" s="100"/>
      <c r="T11" s="100"/>
      <c r="U11" s="100"/>
      <c r="V11" s="100"/>
      <c r="W11" s="100"/>
      <c r="X11" s="100"/>
      <c r="Y11" s="100"/>
      <c r="Z11" s="166"/>
    </row>
    <row r="12" spans="1:27" ht="15" customHeight="1" x14ac:dyDescent="0.2">
      <c r="B12" s="99"/>
      <c r="C12" s="99"/>
      <c r="D12" s="12"/>
      <c r="E12" s="12"/>
      <c r="F12" s="12"/>
      <c r="G12" s="12"/>
      <c r="H12" s="12"/>
      <c r="I12" s="210" t="s">
        <v>69</v>
      </c>
      <c r="J12" s="211"/>
      <c r="K12" s="211"/>
      <c r="L12" s="211"/>
      <c r="M12" s="211"/>
      <c r="N12" s="211"/>
      <c r="O12" s="211"/>
      <c r="P12" s="212"/>
      <c r="Q12" s="144">
        <v>1</v>
      </c>
      <c r="R12" s="103"/>
      <c r="S12" s="103"/>
      <c r="T12" s="103"/>
      <c r="U12" s="103"/>
      <c r="V12" s="103">
        <v>1</v>
      </c>
      <c r="W12" s="103"/>
      <c r="X12" s="103">
        <v>1</v>
      </c>
      <c r="Y12" s="103">
        <v>1</v>
      </c>
      <c r="Z12" s="167"/>
    </row>
    <row r="13" spans="1:27" ht="15" customHeight="1" thickBot="1" x14ac:dyDescent="0.25">
      <c r="B13" s="99"/>
      <c r="C13" s="99"/>
      <c r="D13" s="12"/>
      <c r="E13" s="12"/>
      <c r="F13" s="12"/>
      <c r="G13" s="12"/>
      <c r="H13" s="12"/>
      <c r="I13" s="204" t="s">
        <v>70</v>
      </c>
      <c r="J13" s="205"/>
      <c r="K13" s="205"/>
      <c r="L13" s="205"/>
      <c r="M13" s="205"/>
      <c r="N13" s="205"/>
      <c r="O13" s="205"/>
      <c r="P13" s="206"/>
      <c r="Q13" s="145">
        <v>2</v>
      </c>
      <c r="R13" s="105">
        <v>2</v>
      </c>
      <c r="S13" s="105">
        <v>0</v>
      </c>
      <c r="T13" s="105">
        <v>4</v>
      </c>
      <c r="U13" s="105">
        <v>0</v>
      </c>
      <c r="V13" s="105">
        <v>2</v>
      </c>
      <c r="W13" s="105">
        <v>4</v>
      </c>
      <c r="X13" s="105">
        <v>4</v>
      </c>
      <c r="Y13" s="105">
        <v>4</v>
      </c>
      <c r="Z13" s="168">
        <v>0</v>
      </c>
    </row>
    <row r="14" spans="1:27" ht="15" customHeight="1" x14ac:dyDescent="0.2">
      <c r="B14" s="99"/>
      <c r="C14" s="99"/>
      <c r="D14" s="12"/>
      <c r="E14" s="12"/>
      <c r="F14" s="12"/>
      <c r="G14" s="12"/>
      <c r="H14" s="12"/>
      <c r="I14" s="207" t="s">
        <v>71</v>
      </c>
      <c r="J14" s="208"/>
      <c r="K14" s="208"/>
      <c r="L14" s="208"/>
      <c r="M14" s="208"/>
      <c r="N14" s="208"/>
      <c r="O14" s="208"/>
      <c r="P14" s="209"/>
      <c r="Q14" s="147">
        <v>1</v>
      </c>
      <c r="R14" s="106">
        <v>1</v>
      </c>
      <c r="S14" s="106"/>
      <c r="T14" s="106"/>
      <c r="U14" s="106">
        <v>6</v>
      </c>
      <c r="V14" s="106">
        <v>1</v>
      </c>
      <c r="W14" s="106"/>
      <c r="X14" s="106"/>
      <c r="Y14" s="106"/>
      <c r="Z14" s="178">
        <v>1</v>
      </c>
    </row>
    <row r="15" spans="1:27" ht="15" customHeight="1" x14ac:dyDescent="0.2">
      <c r="B15" s="99"/>
      <c r="C15" s="99"/>
      <c r="D15" s="12"/>
      <c r="E15" s="12"/>
      <c r="F15" s="12"/>
      <c r="G15" s="12"/>
      <c r="H15" s="12"/>
      <c r="I15" s="210" t="s">
        <v>87</v>
      </c>
      <c r="J15" s="211"/>
      <c r="K15" s="211"/>
      <c r="L15" s="211"/>
      <c r="M15" s="211"/>
      <c r="N15" s="211"/>
      <c r="O15" s="211"/>
      <c r="P15" s="212"/>
      <c r="Q15" s="143">
        <v>1</v>
      </c>
      <c r="R15" s="100"/>
      <c r="S15" s="100"/>
      <c r="T15" s="100"/>
      <c r="U15" s="100"/>
      <c r="V15" s="100">
        <v>1</v>
      </c>
      <c r="W15" s="100"/>
      <c r="X15" s="100"/>
      <c r="Y15" s="100"/>
      <c r="Z15" s="166"/>
    </row>
    <row r="16" spans="1:27" ht="15" customHeight="1" x14ac:dyDescent="0.2">
      <c r="D16" s="12"/>
      <c r="E16" s="12"/>
      <c r="F16" s="12"/>
      <c r="G16" s="12"/>
      <c r="H16" s="12"/>
      <c r="I16" s="210" t="s">
        <v>73</v>
      </c>
      <c r="J16" s="211"/>
      <c r="K16" s="211"/>
      <c r="L16" s="211"/>
      <c r="M16" s="211"/>
      <c r="N16" s="211"/>
      <c r="O16" s="211"/>
      <c r="P16" s="212"/>
      <c r="Q16" s="102"/>
      <c r="R16" s="107"/>
      <c r="S16" s="107"/>
      <c r="T16" s="103"/>
      <c r="U16" s="103"/>
      <c r="V16" s="103"/>
      <c r="W16" s="107"/>
      <c r="X16" s="107"/>
      <c r="Y16" s="107"/>
      <c r="Z16" s="169"/>
    </row>
    <row r="17" spans="1:28" ht="15" customHeight="1" thickBot="1" x14ac:dyDescent="0.25">
      <c r="D17" s="12"/>
      <c r="E17" s="12"/>
      <c r="F17" s="12"/>
      <c r="G17" s="12"/>
      <c r="H17" s="12"/>
      <c r="I17" s="204" t="s">
        <v>74</v>
      </c>
      <c r="J17" s="205"/>
      <c r="K17" s="205"/>
      <c r="L17" s="205"/>
      <c r="M17" s="205"/>
      <c r="N17" s="205"/>
      <c r="O17" s="205"/>
      <c r="P17" s="206"/>
      <c r="Q17" s="109">
        <v>2</v>
      </c>
      <c r="R17" s="110">
        <v>2</v>
      </c>
      <c r="S17" s="110">
        <v>0</v>
      </c>
      <c r="T17" s="111">
        <v>0</v>
      </c>
      <c r="U17" s="111">
        <v>4</v>
      </c>
      <c r="V17" s="111">
        <v>2</v>
      </c>
      <c r="W17" s="110">
        <v>0</v>
      </c>
      <c r="X17" s="110">
        <v>0</v>
      </c>
      <c r="Y17" s="110">
        <v>0</v>
      </c>
      <c r="Z17" s="170">
        <v>1.5</v>
      </c>
    </row>
    <row r="18" spans="1:28" ht="15" customHeight="1" x14ac:dyDescent="0.2">
      <c r="C18" s="113"/>
      <c r="D18" s="114"/>
      <c r="E18" s="114"/>
      <c r="F18" s="114"/>
      <c r="G18" s="114"/>
      <c r="H18" s="114"/>
      <c r="I18" s="207" t="s">
        <v>75</v>
      </c>
      <c r="J18" s="208"/>
      <c r="K18" s="208"/>
      <c r="L18" s="208"/>
      <c r="M18" s="208"/>
      <c r="N18" s="208"/>
      <c r="O18" s="208"/>
      <c r="P18" s="209"/>
      <c r="Q18" s="115">
        <f t="shared" ref="Q18:X18" si="0">Q13*(MAX(Q10:Q12)*30/Q9)</f>
        <v>0.15151515151515152</v>
      </c>
      <c r="R18" s="116">
        <f t="shared" si="0"/>
        <v>0</v>
      </c>
      <c r="S18" s="116">
        <f t="shared" si="0"/>
        <v>0</v>
      </c>
      <c r="T18" s="116">
        <f t="shared" si="0"/>
        <v>4</v>
      </c>
      <c r="U18" s="116">
        <f t="shared" si="0"/>
        <v>0</v>
      </c>
      <c r="V18" s="116">
        <f t="shared" si="0"/>
        <v>1</v>
      </c>
      <c r="W18" s="116">
        <f t="shared" si="0"/>
        <v>0.32876712328767121</v>
      </c>
      <c r="X18" s="116">
        <f t="shared" si="0"/>
        <v>0.32876712328767121</v>
      </c>
      <c r="Y18" s="116">
        <f>Y13*(MAX(Y10:Y12)*30/Y9)</f>
        <v>0.32876712328767121</v>
      </c>
      <c r="Z18" s="171">
        <f>Z13*(MAX(Z10:Z12)*30/Z9)</f>
        <v>0</v>
      </c>
      <c r="AA18" s="118">
        <f>SUM(Q18:Z18)</f>
        <v>6.1378165213781646</v>
      </c>
    </row>
    <row r="19" spans="1:28" ht="15" customHeight="1" thickBot="1" x14ac:dyDescent="0.25">
      <c r="I19" s="204" t="s">
        <v>76</v>
      </c>
      <c r="J19" s="205"/>
      <c r="K19" s="205"/>
      <c r="L19" s="205"/>
      <c r="M19" s="205"/>
      <c r="N19" s="205"/>
      <c r="O19" s="205"/>
      <c r="P19" s="206"/>
      <c r="Q19" s="109">
        <f t="shared" ref="Q19:X19" si="1">Q17*(MAX(Q14:Q16)*30/Q9)</f>
        <v>0.15151515151515152</v>
      </c>
      <c r="R19" s="110">
        <f t="shared" si="1"/>
        <v>0.15151515151515152</v>
      </c>
      <c r="S19" s="110">
        <f t="shared" si="1"/>
        <v>0</v>
      </c>
      <c r="T19" s="110">
        <f t="shared" si="1"/>
        <v>0</v>
      </c>
      <c r="U19" s="110">
        <f t="shared" si="1"/>
        <v>4</v>
      </c>
      <c r="V19" s="110">
        <f t="shared" si="1"/>
        <v>1</v>
      </c>
      <c r="W19" s="110">
        <f t="shared" si="1"/>
        <v>0</v>
      </c>
      <c r="X19" s="110">
        <f t="shared" si="1"/>
        <v>0</v>
      </c>
      <c r="Y19" s="110">
        <f>Y17*(MAX(Y14:Y16)*30/Y9)</f>
        <v>0</v>
      </c>
      <c r="Z19" s="172">
        <f>Z17*(MAX(Z14:Z16)*30/Z9)</f>
        <v>0.12328767123287671</v>
      </c>
      <c r="AA19" s="120">
        <f>SUM(Q19:Z19)</f>
        <v>5.4263179742631795</v>
      </c>
    </row>
    <row r="20" spans="1:28" ht="15" customHeight="1" thickBot="1" x14ac:dyDescent="0.25">
      <c r="A20" s="121"/>
      <c r="I20" s="13"/>
      <c r="J20" s="114"/>
      <c r="K20" s="122"/>
      <c r="L20" s="122"/>
      <c r="M20" s="122"/>
      <c r="N20" s="122"/>
      <c r="R20" s="114"/>
      <c r="S20" s="114"/>
      <c r="T20" s="114"/>
      <c r="Z20" s="123" t="s">
        <v>77</v>
      </c>
      <c r="AA20" s="124">
        <f>SUM(AA18:AA19)</f>
        <v>11.564134495641344</v>
      </c>
    </row>
    <row r="21" spans="1:28" ht="15" customHeight="1" thickBot="1" x14ac:dyDescent="0.25">
      <c r="A21" s="125"/>
      <c r="B21" s="125"/>
      <c r="I21" s="12"/>
      <c r="J21" s="114"/>
      <c r="K21" s="122"/>
      <c r="L21" s="122"/>
      <c r="M21" s="122"/>
      <c r="N21" s="122"/>
      <c r="R21" s="114"/>
      <c r="S21" s="114"/>
      <c r="T21" s="114"/>
      <c r="Z21" s="123" t="s">
        <v>78</v>
      </c>
      <c r="AA21" s="126">
        <f>AA19/AA20</f>
        <v>0.4692368439945438</v>
      </c>
      <c r="AB21" s="127"/>
    </row>
    <row r="22" spans="1:28" ht="14.25" x14ac:dyDescent="0.2">
      <c r="A22" s="125"/>
      <c r="B22" s="125"/>
      <c r="I22" s="12"/>
      <c r="AA22" s="128"/>
    </row>
    <row r="23" spans="1:28" ht="14.25" x14ac:dyDescent="0.2">
      <c r="A23" s="129"/>
      <c r="B23" s="129"/>
      <c r="I23" s="12"/>
      <c r="AA23" s="130"/>
    </row>
    <row r="24" spans="1:28" x14ac:dyDescent="0.2">
      <c r="A24" s="129"/>
      <c r="B24" s="129"/>
      <c r="I24" s="114"/>
      <c r="AA24" s="57"/>
    </row>
    <row r="25" spans="1:28" x14ac:dyDescent="0.2">
      <c r="A25" s="59"/>
      <c r="B25" s="131"/>
      <c r="I25" s="114"/>
    </row>
  </sheetData>
  <mergeCells count="15">
    <mergeCell ref="I10:P10"/>
    <mergeCell ref="D1:O1"/>
    <mergeCell ref="P1:Z1"/>
    <mergeCell ref="E2:O2"/>
    <mergeCell ref="A4:A8"/>
    <mergeCell ref="I9:P9"/>
    <mergeCell ref="I17:P17"/>
    <mergeCell ref="I18:P18"/>
    <mergeCell ref="I19:P19"/>
    <mergeCell ref="I11:P11"/>
    <mergeCell ref="I12:P12"/>
    <mergeCell ref="I13:P13"/>
    <mergeCell ref="I14:P14"/>
    <mergeCell ref="I15:P15"/>
    <mergeCell ref="I16:P16"/>
  </mergeCells>
  <conditionalFormatting sqref="D4:Z8">
    <cfRule type="cellIs" dxfId="1" priority="1" operator="equal">
      <formula>""</formula>
    </cfRule>
  </conditionalFormatting>
  <pageMargins left="0.25" right="0.25" top="0.75" bottom="0.75" header="0.3" footer="0.3"/>
  <pageSetup paperSize="3"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25"/>
  <sheetViews>
    <sheetView zoomScale="90" zoomScaleNormal="90" workbookViewId="0"/>
  </sheetViews>
  <sheetFormatPr defaultColWidth="9.140625" defaultRowHeight="12.75" x14ac:dyDescent="0.2"/>
  <cols>
    <col min="1" max="1" width="5.5703125" style="57" customWidth="1"/>
    <col min="2" max="2" width="15.5703125" style="57" customWidth="1"/>
    <col min="3" max="3" width="60.5703125" style="57" customWidth="1"/>
    <col min="4" max="16" width="5.7109375" style="57" customWidth="1"/>
    <col min="17" max="26" width="5.28515625" style="57" customWidth="1"/>
    <col min="27" max="27" width="6.7109375" style="58" customWidth="1"/>
    <col min="28" max="28" width="6.7109375" style="57" customWidth="1"/>
    <col min="29" max="16384" width="9.140625" style="57"/>
  </cols>
  <sheetData>
    <row r="1" spans="1:27" ht="35.1" customHeight="1" thickBot="1" x14ac:dyDescent="0.25">
      <c r="D1" s="213" t="s">
        <v>18</v>
      </c>
      <c r="E1" s="214"/>
      <c r="F1" s="214"/>
      <c r="G1" s="214"/>
      <c r="H1" s="214"/>
      <c r="I1" s="214"/>
      <c r="J1" s="214"/>
      <c r="K1" s="214"/>
      <c r="L1" s="214"/>
      <c r="M1" s="214"/>
      <c r="N1" s="214"/>
      <c r="O1" s="215"/>
      <c r="P1" s="216" t="s">
        <v>19</v>
      </c>
      <c r="Q1" s="217"/>
      <c r="R1" s="217"/>
      <c r="S1" s="217"/>
      <c r="T1" s="217"/>
      <c r="U1" s="217"/>
      <c r="V1" s="217"/>
      <c r="W1" s="217"/>
      <c r="X1" s="217"/>
      <c r="Y1" s="230"/>
      <c r="Z1" s="218"/>
    </row>
    <row r="2" spans="1:27" ht="75" customHeight="1" thickBot="1" x14ac:dyDescent="0.25">
      <c r="C2" s="59"/>
      <c r="D2" s="60"/>
      <c r="E2" s="219" t="s">
        <v>20</v>
      </c>
      <c r="F2" s="220"/>
      <c r="G2" s="220"/>
      <c r="H2" s="220"/>
      <c r="I2" s="220"/>
      <c r="J2" s="220"/>
      <c r="K2" s="220"/>
      <c r="L2" s="220"/>
      <c r="M2" s="220"/>
      <c r="N2" s="220"/>
      <c r="O2" s="221"/>
      <c r="P2" s="61"/>
      <c r="Q2" s="62" t="s">
        <v>21</v>
      </c>
      <c r="R2" s="63" t="s">
        <v>22</v>
      </c>
      <c r="S2" s="64" t="s">
        <v>23</v>
      </c>
      <c r="T2" s="63" t="s">
        <v>24</v>
      </c>
      <c r="U2" s="64" t="s">
        <v>25</v>
      </c>
      <c r="V2" s="63" t="s">
        <v>26</v>
      </c>
      <c r="W2" s="64" t="s">
        <v>27</v>
      </c>
      <c r="X2" s="63" t="s">
        <v>28</v>
      </c>
      <c r="Y2" s="64" t="s">
        <v>29</v>
      </c>
      <c r="Z2" s="200" t="s">
        <v>80</v>
      </c>
    </row>
    <row r="3" spans="1:27" ht="300" customHeight="1" thickBot="1" x14ac:dyDescent="0.25">
      <c r="C3" s="66" t="s">
        <v>88</v>
      </c>
      <c r="D3" s="67" t="s">
        <v>31</v>
      </c>
      <c r="E3" s="68" t="s">
        <v>32</v>
      </c>
      <c r="F3" s="69" t="s">
        <v>33</v>
      </c>
      <c r="G3" s="69" t="s">
        <v>34</v>
      </c>
      <c r="H3" s="69" t="s">
        <v>35</v>
      </c>
      <c r="I3" s="154" t="s">
        <v>82</v>
      </c>
      <c r="J3" s="154" t="s">
        <v>83</v>
      </c>
      <c r="K3" s="70" t="s">
        <v>84</v>
      </c>
      <c r="L3" s="70" t="s">
        <v>39</v>
      </c>
      <c r="M3" s="71" t="s">
        <v>40</v>
      </c>
      <c r="N3" s="69" t="s">
        <v>41</v>
      </c>
      <c r="O3" s="72" t="s">
        <v>42</v>
      </c>
      <c r="P3" s="155" t="s">
        <v>43</v>
      </c>
      <c r="Q3" s="156" t="s">
        <v>44</v>
      </c>
      <c r="R3" s="157" t="s">
        <v>45</v>
      </c>
      <c r="S3" s="158" t="s">
        <v>46</v>
      </c>
      <c r="T3" s="157" t="s">
        <v>47</v>
      </c>
      <c r="U3" s="158" t="s">
        <v>48</v>
      </c>
      <c r="V3" s="157" t="s">
        <v>49</v>
      </c>
      <c r="W3" s="158" t="s">
        <v>50</v>
      </c>
      <c r="X3" s="157" t="s">
        <v>51</v>
      </c>
      <c r="Y3" s="158" t="s">
        <v>52</v>
      </c>
      <c r="Z3" s="159" t="s">
        <v>85</v>
      </c>
      <c r="AA3" s="78"/>
    </row>
    <row r="4" spans="1:27" ht="30" customHeight="1" x14ac:dyDescent="0.2">
      <c r="A4" s="222" t="s">
        <v>53</v>
      </c>
      <c r="B4" s="197" t="s">
        <v>54</v>
      </c>
      <c r="C4" s="194" t="s">
        <v>55</v>
      </c>
      <c r="D4" s="132" t="s">
        <v>56</v>
      </c>
      <c r="E4" s="79">
        <v>1</v>
      </c>
      <c r="F4" s="80">
        <v>9</v>
      </c>
      <c r="G4" s="80">
        <v>25</v>
      </c>
      <c r="H4" s="80">
        <v>45</v>
      </c>
      <c r="I4" s="80">
        <v>1</v>
      </c>
      <c r="J4" s="80">
        <v>17</v>
      </c>
      <c r="K4" s="80">
        <v>30</v>
      </c>
      <c r="L4" s="80">
        <v>1</v>
      </c>
      <c r="M4" s="80">
        <v>17</v>
      </c>
      <c r="N4" s="81">
        <v>25</v>
      </c>
      <c r="O4" s="81">
        <v>45</v>
      </c>
      <c r="P4" s="160">
        <v>8</v>
      </c>
      <c r="Q4" s="173"/>
      <c r="R4" s="134"/>
      <c r="S4" s="134"/>
      <c r="T4" s="134" t="s">
        <v>57</v>
      </c>
      <c r="U4" s="134" t="s">
        <v>57</v>
      </c>
      <c r="V4" s="134" t="s">
        <v>57</v>
      </c>
      <c r="W4" s="134" t="s">
        <v>57</v>
      </c>
      <c r="X4" s="134" t="s">
        <v>57</v>
      </c>
      <c r="Y4" s="152" t="s">
        <v>57</v>
      </c>
      <c r="Z4" s="174"/>
      <c r="AA4" s="78"/>
    </row>
    <row r="5" spans="1:27" ht="30" customHeight="1" x14ac:dyDescent="0.2">
      <c r="A5" s="223"/>
      <c r="B5" s="198" t="s">
        <v>58</v>
      </c>
      <c r="C5" s="195" t="s">
        <v>59</v>
      </c>
      <c r="D5" s="84" t="s">
        <v>56</v>
      </c>
      <c r="E5" s="79">
        <v>1</v>
      </c>
      <c r="F5" s="80">
        <v>9</v>
      </c>
      <c r="G5" s="80">
        <v>25</v>
      </c>
      <c r="H5" s="80">
        <v>45</v>
      </c>
      <c r="I5" s="80">
        <v>1</v>
      </c>
      <c r="J5" s="80">
        <v>17</v>
      </c>
      <c r="K5" s="80">
        <v>30</v>
      </c>
      <c r="L5" s="80">
        <v>1</v>
      </c>
      <c r="M5" s="80">
        <v>17</v>
      </c>
      <c r="N5" s="81">
        <v>25</v>
      </c>
      <c r="O5" s="81">
        <v>45</v>
      </c>
      <c r="P5" s="161">
        <v>8</v>
      </c>
      <c r="Q5" s="162" t="s">
        <v>57</v>
      </c>
      <c r="R5" s="91" t="s">
        <v>57</v>
      </c>
      <c r="S5" s="91"/>
      <c r="T5" s="91"/>
      <c r="U5" s="91" t="s">
        <v>57</v>
      </c>
      <c r="V5" s="91" t="s">
        <v>57</v>
      </c>
      <c r="W5" s="91"/>
      <c r="X5" s="91"/>
      <c r="Y5" s="91"/>
      <c r="Z5" s="175"/>
      <c r="AA5" s="78"/>
    </row>
    <row r="6" spans="1:27" ht="30" customHeight="1" x14ac:dyDescent="0.2">
      <c r="A6" s="223"/>
      <c r="B6" s="198" t="s">
        <v>60</v>
      </c>
      <c r="C6" s="195" t="s">
        <v>61</v>
      </c>
      <c r="D6" s="84" t="s">
        <v>56</v>
      </c>
      <c r="E6" s="79">
        <v>1</v>
      </c>
      <c r="F6" s="80">
        <v>9</v>
      </c>
      <c r="G6" s="80">
        <v>25</v>
      </c>
      <c r="H6" s="80">
        <v>45</v>
      </c>
      <c r="I6" s="80">
        <v>1</v>
      </c>
      <c r="J6" s="80">
        <v>17</v>
      </c>
      <c r="K6" s="80">
        <v>30</v>
      </c>
      <c r="L6" s="80">
        <v>1</v>
      </c>
      <c r="M6" s="80">
        <v>17</v>
      </c>
      <c r="N6" s="81">
        <v>25</v>
      </c>
      <c r="O6" s="81">
        <v>45</v>
      </c>
      <c r="P6" s="161">
        <v>8</v>
      </c>
      <c r="Q6" s="162"/>
      <c r="R6" s="91"/>
      <c r="S6" s="91"/>
      <c r="T6" s="91" t="s">
        <v>57</v>
      </c>
      <c r="U6" s="91"/>
      <c r="V6" s="91" t="s">
        <v>57</v>
      </c>
      <c r="W6" s="91"/>
      <c r="X6" s="91"/>
      <c r="Y6" s="91" t="s">
        <v>57</v>
      </c>
      <c r="Z6" s="175"/>
      <c r="AA6" s="78"/>
    </row>
    <row r="7" spans="1:27" ht="30" customHeight="1" x14ac:dyDescent="0.2">
      <c r="A7" s="223"/>
      <c r="B7" s="198" t="s">
        <v>62</v>
      </c>
      <c r="C7" s="195" t="s">
        <v>63</v>
      </c>
      <c r="D7" s="84" t="s">
        <v>56</v>
      </c>
      <c r="E7" s="79">
        <v>1</v>
      </c>
      <c r="F7" s="80">
        <v>9</v>
      </c>
      <c r="G7" s="80">
        <v>25</v>
      </c>
      <c r="H7" s="80">
        <v>45</v>
      </c>
      <c r="I7" s="80">
        <v>1</v>
      </c>
      <c r="J7" s="80">
        <v>17</v>
      </c>
      <c r="K7" s="80">
        <v>30</v>
      </c>
      <c r="L7" s="80">
        <v>1</v>
      </c>
      <c r="M7" s="80">
        <v>17</v>
      </c>
      <c r="N7" s="81">
        <v>25</v>
      </c>
      <c r="O7" s="81">
        <v>45</v>
      </c>
      <c r="P7" s="161">
        <v>8</v>
      </c>
      <c r="Q7" s="162"/>
      <c r="R7" s="91"/>
      <c r="S7" s="91"/>
      <c r="T7" s="91" t="s">
        <v>57</v>
      </c>
      <c r="U7" s="91"/>
      <c r="V7" s="91" t="s">
        <v>57</v>
      </c>
      <c r="W7" s="91"/>
      <c r="X7" s="91" t="s">
        <v>57</v>
      </c>
      <c r="Y7" s="91"/>
      <c r="Z7" s="175"/>
      <c r="AA7" s="78"/>
    </row>
    <row r="8" spans="1:27" ht="30" customHeight="1" thickBot="1" x14ac:dyDescent="0.25">
      <c r="A8" s="224"/>
      <c r="B8" s="199" t="s">
        <v>64</v>
      </c>
      <c r="C8" s="196" t="s">
        <v>65</v>
      </c>
      <c r="D8" s="92" t="s">
        <v>56</v>
      </c>
      <c r="E8" s="93">
        <v>1</v>
      </c>
      <c r="F8" s="94">
        <v>4</v>
      </c>
      <c r="G8" s="94">
        <v>10</v>
      </c>
      <c r="H8" s="94">
        <v>45</v>
      </c>
      <c r="I8" s="94">
        <v>1</v>
      </c>
      <c r="J8" s="94">
        <v>7</v>
      </c>
      <c r="K8" s="94">
        <v>30</v>
      </c>
      <c r="L8" s="94">
        <v>1</v>
      </c>
      <c r="M8" s="94">
        <v>7</v>
      </c>
      <c r="N8" s="95">
        <v>10</v>
      </c>
      <c r="O8" s="95">
        <v>45</v>
      </c>
      <c r="P8" s="163">
        <v>3</v>
      </c>
      <c r="Q8" s="176"/>
      <c r="R8" s="138"/>
      <c r="S8" s="138"/>
      <c r="T8" s="138"/>
      <c r="U8" s="138" t="s">
        <v>57</v>
      </c>
      <c r="V8" s="138" t="s">
        <v>57</v>
      </c>
      <c r="W8" s="138" t="s">
        <v>57</v>
      </c>
      <c r="X8" s="138" t="s">
        <v>57</v>
      </c>
      <c r="Y8" s="138" t="s">
        <v>57</v>
      </c>
      <c r="Z8" s="177" t="s">
        <v>57</v>
      </c>
      <c r="AA8" s="78"/>
    </row>
    <row r="9" spans="1:27" ht="15" customHeight="1" thickBot="1" x14ac:dyDescent="0.25">
      <c r="A9" s="98"/>
      <c r="D9" s="12"/>
      <c r="E9" s="12"/>
      <c r="F9" s="12"/>
      <c r="G9" s="12"/>
      <c r="H9" s="12"/>
      <c r="I9" s="225" t="s">
        <v>66</v>
      </c>
      <c r="J9" s="226"/>
      <c r="K9" s="226"/>
      <c r="L9" s="226"/>
      <c r="M9" s="226"/>
      <c r="N9" s="226"/>
      <c r="O9" s="226"/>
      <c r="P9" s="231"/>
      <c r="Q9" s="140">
        <v>396</v>
      </c>
      <c r="R9" s="141">
        <v>396</v>
      </c>
      <c r="S9" s="141">
        <v>999</v>
      </c>
      <c r="T9" s="141">
        <v>180</v>
      </c>
      <c r="U9" s="141">
        <v>180</v>
      </c>
      <c r="V9" s="141">
        <v>60</v>
      </c>
      <c r="W9" s="141">
        <v>365</v>
      </c>
      <c r="X9" s="141">
        <v>365</v>
      </c>
      <c r="Y9" s="164">
        <v>365</v>
      </c>
      <c r="Z9" s="165">
        <v>365</v>
      </c>
    </row>
    <row r="10" spans="1:27" ht="15" customHeight="1" x14ac:dyDescent="0.2">
      <c r="B10" s="99"/>
      <c r="C10" s="99"/>
      <c r="D10" s="12"/>
      <c r="E10" s="12"/>
      <c r="F10" s="12"/>
      <c r="G10" s="12"/>
      <c r="H10" s="12"/>
      <c r="I10" s="207" t="s">
        <v>67</v>
      </c>
      <c r="J10" s="208"/>
      <c r="K10" s="208"/>
      <c r="L10" s="208"/>
      <c r="M10" s="208"/>
      <c r="N10" s="208"/>
      <c r="O10" s="208"/>
      <c r="P10" s="209"/>
      <c r="Q10" s="143"/>
      <c r="R10" s="100"/>
      <c r="S10" s="100"/>
      <c r="T10" s="100">
        <v>6</v>
      </c>
      <c r="U10" s="100"/>
      <c r="V10" s="100"/>
      <c r="W10" s="100">
        <v>1</v>
      </c>
      <c r="X10" s="100"/>
      <c r="Y10" s="100"/>
      <c r="Z10" s="166"/>
    </row>
    <row r="11" spans="1:27" ht="15" customHeight="1" x14ac:dyDescent="0.2">
      <c r="B11" s="99"/>
      <c r="C11" s="99"/>
      <c r="D11" s="12"/>
      <c r="E11" s="12"/>
      <c r="F11" s="12"/>
      <c r="G11" s="12"/>
      <c r="H11" s="12"/>
      <c r="I11" s="210" t="s">
        <v>86</v>
      </c>
      <c r="J11" s="211"/>
      <c r="K11" s="211"/>
      <c r="L11" s="211"/>
      <c r="M11" s="211"/>
      <c r="N11" s="211"/>
      <c r="O11" s="211"/>
      <c r="P11" s="212"/>
      <c r="Q11" s="143"/>
      <c r="R11" s="100"/>
      <c r="S11" s="100"/>
      <c r="T11" s="100"/>
      <c r="U11" s="100"/>
      <c r="V11" s="100"/>
      <c r="W11" s="100"/>
      <c r="X11" s="100"/>
      <c r="Y11" s="100"/>
      <c r="Z11" s="166"/>
    </row>
    <row r="12" spans="1:27" ht="15" customHeight="1" x14ac:dyDescent="0.2">
      <c r="B12" s="99"/>
      <c r="C12" s="99"/>
      <c r="D12" s="12"/>
      <c r="E12" s="12"/>
      <c r="F12" s="12"/>
      <c r="G12" s="12"/>
      <c r="H12" s="12"/>
      <c r="I12" s="210" t="s">
        <v>69</v>
      </c>
      <c r="J12" s="211"/>
      <c r="K12" s="211"/>
      <c r="L12" s="211"/>
      <c r="M12" s="211"/>
      <c r="N12" s="211"/>
      <c r="O12" s="211"/>
      <c r="P12" s="212"/>
      <c r="Q12" s="144">
        <v>1</v>
      </c>
      <c r="R12" s="103"/>
      <c r="S12" s="103"/>
      <c r="T12" s="103"/>
      <c r="U12" s="103"/>
      <c r="V12" s="103">
        <v>1</v>
      </c>
      <c r="W12" s="103"/>
      <c r="X12" s="103">
        <v>1</v>
      </c>
      <c r="Y12" s="103">
        <v>1</v>
      </c>
      <c r="Z12" s="167"/>
    </row>
    <row r="13" spans="1:27" ht="15" customHeight="1" thickBot="1" x14ac:dyDescent="0.25">
      <c r="B13" s="99"/>
      <c r="C13" s="99"/>
      <c r="D13" s="12"/>
      <c r="E13" s="12"/>
      <c r="F13" s="12"/>
      <c r="G13" s="12"/>
      <c r="H13" s="12"/>
      <c r="I13" s="204" t="s">
        <v>70</v>
      </c>
      <c r="J13" s="205"/>
      <c r="K13" s="205"/>
      <c r="L13" s="205"/>
      <c r="M13" s="205"/>
      <c r="N13" s="205"/>
      <c r="O13" s="205"/>
      <c r="P13" s="206"/>
      <c r="Q13" s="145">
        <v>2</v>
      </c>
      <c r="R13" s="105">
        <v>0</v>
      </c>
      <c r="S13" s="105">
        <v>0</v>
      </c>
      <c r="T13" s="105">
        <v>4</v>
      </c>
      <c r="U13" s="105">
        <v>0</v>
      </c>
      <c r="V13" s="105">
        <v>2</v>
      </c>
      <c r="W13" s="105">
        <v>4</v>
      </c>
      <c r="X13" s="105">
        <v>4</v>
      </c>
      <c r="Y13" s="105">
        <v>4</v>
      </c>
      <c r="Z13" s="168">
        <v>0</v>
      </c>
    </row>
    <row r="14" spans="1:27" ht="15" customHeight="1" x14ac:dyDescent="0.2">
      <c r="B14" s="99"/>
      <c r="C14" s="99"/>
      <c r="D14" s="12"/>
      <c r="E14" s="12"/>
      <c r="F14" s="12"/>
      <c r="G14" s="12"/>
      <c r="H14" s="12"/>
      <c r="I14" s="207" t="s">
        <v>71</v>
      </c>
      <c r="J14" s="208"/>
      <c r="K14" s="208"/>
      <c r="L14" s="208"/>
      <c r="M14" s="208"/>
      <c r="N14" s="208"/>
      <c r="O14" s="208"/>
      <c r="P14" s="209"/>
      <c r="Q14" s="147">
        <v>1</v>
      </c>
      <c r="R14" s="106">
        <v>1</v>
      </c>
      <c r="S14" s="106"/>
      <c r="T14" s="106"/>
      <c r="U14" s="106">
        <v>6</v>
      </c>
      <c r="V14" s="106">
        <v>1</v>
      </c>
      <c r="W14" s="106"/>
      <c r="X14" s="106"/>
      <c r="Y14" s="106"/>
      <c r="Z14" s="178">
        <v>1</v>
      </c>
    </row>
    <row r="15" spans="1:27" ht="15" customHeight="1" x14ac:dyDescent="0.2">
      <c r="B15" s="99"/>
      <c r="C15" s="99"/>
      <c r="D15" s="12"/>
      <c r="E15" s="12"/>
      <c r="F15" s="12"/>
      <c r="G15" s="12"/>
      <c r="H15" s="12"/>
      <c r="I15" s="210" t="s">
        <v>87</v>
      </c>
      <c r="J15" s="211"/>
      <c r="K15" s="211"/>
      <c r="L15" s="211"/>
      <c r="M15" s="211"/>
      <c r="N15" s="211"/>
      <c r="O15" s="211"/>
      <c r="P15" s="212"/>
      <c r="Q15" s="143">
        <v>1</v>
      </c>
      <c r="R15" s="100"/>
      <c r="S15" s="100"/>
      <c r="T15" s="100"/>
      <c r="U15" s="100"/>
      <c r="V15" s="100">
        <v>1</v>
      </c>
      <c r="W15" s="100"/>
      <c r="X15" s="100"/>
      <c r="Y15" s="100"/>
      <c r="Z15" s="166"/>
    </row>
    <row r="16" spans="1:27" ht="15" customHeight="1" x14ac:dyDescent="0.2">
      <c r="D16" s="12"/>
      <c r="E16" s="12"/>
      <c r="F16" s="12"/>
      <c r="G16" s="12"/>
      <c r="H16" s="12"/>
      <c r="I16" s="210" t="s">
        <v>73</v>
      </c>
      <c r="J16" s="211"/>
      <c r="K16" s="211"/>
      <c r="L16" s="211"/>
      <c r="M16" s="211"/>
      <c r="N16" s="211"/>
      <c r="O16" s="211"/>
      <c r="P16" s="212"/>
      <c r="Q16" s="144"/>
      <c r="R16" s="103"/>
      <c r="S16" s="103"/>
      <c r="T16" s="103"/>
      <c r="U16" s="103"/>
      <c r="V16" s="103"/>
      <c r="W16" s="103"/>
      <c r="X16" s="103"/>
      <c r="Y16" s="103"/>
      <c r="Z16" s="167"/>
    </row>
    <row r="17" spans="1:28" ht="15" customHeight="1" thickBot="1" x14ac:dyDescent="0.25">
      <c r="D17" s="12"/>
      <c r="E17" s="12"/>
      <c r="F17" s="12"/>
      <c r="G17" s="12"/>
      <c r="H17" s="12"/>
      <c r="I17" s="204" t="s">
        <v>74</v>
      </c>
      <c r="J17" s="205"/>
      <c r="K17" s="205"/>
      <c r="L17" s="205"/>
      <c r="M17" s="205"/>
      <c r="N17" s="205"/>
      <c r="O17" s="205"/>
      <c r="P17" s="206"/>
      <c r="Q17" s="109">
        <v>2</v>
      </c>
      <c r="R17" s="110">
        <v>2</v>
      </c>
      <c r="S17" s="110">
        <v>0</v>
      </c>
      <c r="T17" s="111">
        <v>0</v>
      </c>
      <c r="U17" s="111">
        <v>4</v>
      </c>
      <c r="V17" s="111">
        <v>2</v>
      </c>
      <c r="W17" s="110">
        <v>0</v>
      </c>
      <c r="X17" s="110">
        <v>0</v>
      </c>
      <c r="Y17" s="110">
        <v>0</v>
      </c>
      <c r="Z17" s="170">
        <v>1.5</v>
      </c>
    </row>
    <row r="18" spans="1:28" ht="15" customHeight="1" x14ac:dyDescent="0.2">
      <c r="C18" s="113"/>
      <c r="D18" s="114"/>
      <c r="E18" s="114"/>
      <c r="F18" s="114"/>
      <c r="G18" s="114"/>
      <c r="H18" s="114"/>
      <c r="I18" s="207" t="s">
        <v>75</v>
      </c>
      <c r="J18" s="208"/>
      <c r="K18" s="208"/>
      <c r="L18" s="208"/>
      <c r="M18" s="208"/>
      <c r="N18" s="208"/>
      <c r="O18" s="208"/>
      <c r="P18" s="209"/>
      <c r="Q18" s="115">
        <f t="shared" ref="Q18:X18" si="0">Q13*(MAX(Q10:Q12)*30/Q9)</f>
        <v>0.15151515151515152</v>
      </c>
      <c r="R18" s="116">
        <f t="shared" si="0"/>
        <v>0</v>
      </c>
      <c r="S18" s="116">
        <f t="shared" si="0"/>
        <v>0</v>
      </c>
      <c r="T18" s="116">
        <f t="shared" si="0"/>
        <v>4</v>
      </c>
      <c r="U18" s="116">
        <f t="shared" si="0"/>
        <v>0</v>
      </c>
      <c r="V18" s="116">
        <f t="shared" si="0"/>
        <v>1</v>
      </c>
      <c r="W18" s="116">
        <f t="shared" si="0"/>
        <v>0.32876712328767121</v>
      </c>
      <c r="X18" s="116">
        <f t="shared" si="0"/>
        <v>0.32876712328767121</v>
      </c>
      <c r="Y18" s="116">
        <f>Y13*(MAX(Y10:Y12)*30/Y9)</f>
        <v>0.32876712328767121</v>
      </c>
      <c r="Z18" s="171">
        <f>Z13*(MAX(Z10:Z12)*30/Z9)</f>
        <v>0</v>
      </c>
      <c r="AA18" s="118">
        <f>SUM(Q18:Z18)</f>
        <v>6.1378165213781646</v>
      </c>
    </row>
    <row r="19" spans="1:28" ht="15" customHeight="1" thickBot="1" x14ac:dyDescent="0.25">
      <c r="I19" s="204" t="s">
        <v>76</v>
      </c>
      <c r="J19" s="205"/>
      <c r="K19" s="205"/>
      <c r="L19" s="205"/>
      <c r="M19" s="205"/>
      <c r="N19" s="205"/>
      <c r="O19" s="205"/>
      <c r="P19" s="206"/>
      <c r="Q19" s="109">
        <f t="shared" ref="Q19:X19" si="1">Q17*(MAX(Q14:Q16)*30/Q9)</f>
        <v>0.15151515151515152</v>
      </c>
      <c r="R19" s="110">
        <f t="shared" si="1"/>
        <v>0.15151515151515152</v>
      </c>
      <c r="S19" s="110">
        <f t="shared" si="1"/>
        <v>0</v>
      </c>
      <c r="T19" s="110">
        <f t="shared" si="1"/>
        <v>0</v>
      </c>
      <c r="U19" s="110">
        <f t="shared" si="1"/>
        <v>4</v>
      </c>
      <c r="V19" s="110">
        <f t="shared" si="1"/>
        <v>1</v>
      </c>
      <c r="W19" s="110">
        <f t="shared" si="1"/>
        <v>0</v>
      </c>
      <c r="X19" s="110">
        <f t="shared" si="1"/>
        <v>0</v>
      </c>
      <c r="Y19" s="110">
        <f>Y17*(MAX(Y14:Y16)*30/Y9)</f>
        <v>0</v>
      </c>
      <c r="Z19" s="172">
        <f>Z17*(MAX(Z14:Z16)*30/Z9)</f>
        <v>0.12328767123287671</v>
      </c>
      <c r="AA19" s="120">
        <f>SUM(Q19:Z19)</f>
        <v>5.4263179742631795</v>
      </c>
    </row>
    <row r="20" spans="1:28" ht="15" customHeight="1" thickBot="1" x14ac:dyDescent="0.25">
      <c r="A20" s="121"/>
      <c r="I20" s="13"/>
      <c r="J20" s="114"/>
      <c r="K20" s="122"/>
      <c r="L20" s="122"/>
      <c r="M20" s="122"/>
      <c r="N20" s="122"/>
      <c r="R20" s="114"/>
      <c r="S20" s="114"/>
      <c r="T20" s="114"/>
      <c r="Z20" s="123" t="s">
        <v>77</v>
      </c>
      <c r="AA20" s="124">
        <f>SUM(AA18:AA19)</f>
        <v>11.564134495641344</v>
      </c>
    </row>
    <row r="21" spans="1:28" ht="15" customHeight="1" thickBot="1" x14ac:dyDescent="0.25">
      <c r="A21" s="125"/>
      <c r="B21" s="125"/>
      <c r="I21" s="12"/>
      <c r="J21" s="114"/>
      <c r="K21" s="122"/>
      <c r="L21" s="122"/>
      <c r="M21" s="122"/>
      <c r="N21" s="122"/>
      <c r="R21" s="114"/>
      <c r="S21" s="114"/>
      <c r="T21" s="114"/>
      <c r="Z21" s="123" t="s">
        <v>78</v>
      </c>
      <c r="AA21" s="126">
        <f>AA19/AA20</f>
        <v>0.4692368439945438</v>
      </c>
      <c r="AB21" s="127"/>
    </row>
    <row r="22" spans="1:28" ht="14.25" x14ac:dyDescent="0.2">
      <c r="A22" s="125"/>
      <c r="B22" s="125"/>
      <c r="I22" s="12"/>
      <c r="AA22" s="128"/>
    </row>
    <row r="23" spans="1:28" ht="14.25" x14ac:dyDescent="0.2">
      <c r="A23" s="129"/>
      <c r="B23" s="129"/>
      <c r="I23" s="12"/>
      <c r="AA23" s="130"/>
    </row>
    <row r="24" spans="1:28" x14ac:dyDescent="0.2">
      <c r="A24" s="129"/>
      <c r="B24" s="129"/>
      <c r="I24" s="114"/>
      <c r="AA24" s="57"/>
    </row>
    <row r="25" spans="1:28" x14ac:dyDescent="0.2">
      <c r="A25" s="59"/>
      <c r="B25" s="131"/>
      <c r="I25" s="114"/>
    </row>
  </sheetData>
  <mergeCells count="15">
    <mergeCell ref="I10:P10"/>
    <mergeCell ref="D1:O1"/>
    <mergeCell ref="P1:Z1"/>
    <mergeCell ref="E2:O2"/>
    <mergeCell ref="A4:A8"/>
    <mergeCell ref="I9:P9"/>
    <mergeCell ref="I17:P17"/>
    <mergeCell ref="I18:P18"/>
    <mergeCell ref="I19:P19"/>
    <mergeCell ref="I11:P11"/>
    <mergeCell ref="I12:P12"/>
    <mergeCell ref="I13:P13"/>
    <mergeCell ref="I14:P14"/>
    <mergeCell ref="I15:P15"/>
    <mergeCell ref="I16:P16"/>
  </mergeCells>
  <conditionalFormatting sqref="D4:Z8">
    <cfRule type="cellIs" dxfId="0" priority="1" operator="equal">
      <formula>""</formula>
    </cfRule>
  </conditionalFormatting>
  <pageMargins left="0.25" right="0.25" top="0.75" bottom="0.75" header="0.3" footer="0.3"/>
  <pageSetup paperSize="288"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6"/>
  <sheetViews>
    <sheetView workbookViewId="0">
      <selection activeCell="B2" sqref="B2:G12"/>
    </sheetView>
  </sheetViews>
  <sheetFormatPr defaultRowHeight="12.75" x14ac:dyDescent="0.2"/>
  <cols>
    <col min="3" max="9" width="6.5703125" customWidth="1"/>
    <col min="10" max="10" width="7" customWidth="1"/>
    <col min="11" max="11" width="39.140625" customWidth="1"/>
  </cols>
  <sheetData>
    <row r="1" spans="1:11" ht="13.5" thickBot="1" x14ac:dyDescent="0.25"/>
    <row r="2" spans="1:11" ht="13.5" thickBot="1" x14ac:dyDescent="0.25">
      <c r="A2" t="s">
        <v>89</v>
      </c>
      <c r="B2" s="232" t="s">
        <v>90</v>
      </c>
      <c r="C2" s="233"/>
      <c r="D2" s="233"/>
      <c r="E2" s="233"/>
      <c r="F2" s="233"/>
      <c r="G2" s="234"/>
    </row>
    <row r="3" spans="1:11" ht="13.5" thickBot="1" x14ac:dyDescent="0.25">
      <c r="B3" s="18" t="s">
        <v>91</v>
      </c>
      <c r="C3" s="18" t="s">
        <v>92</v>
      </c>
      <c r="D3" s="19" t="s">
        <v>93</v>
      </c>
      <c r="E3" s="19" t="s">
        <v>94</v>
      </c>
      <c r="F3" s="19" t="s">
        <v>95</v>
      </c>
      <c r="G3" s="20" t="s">
        <v>96</v>
      </c>
    </row>
    <row r="4" spans="1:11" x14ac:dyDescent="0.2">
      <c r="B4" s="54" t="s">
        <v>21</v>
      </c>
      <c r="C4" s="55">
        <v>1</v>
      </c>
      <c r="D4" s="34">
        <v>0</v>
      </c>
      <c r="E4" s="34">
        <v>1</v>
      </c>
      <c r="F4" s="34">
        <v>1</v>
      </c>
      <c r="G4" s="35">
        <v>0</v>
      </c>
    </row>
    <row r="5" spans="1:11" x14ac:dyDescent="0.2">
      <c r="B5" s="4" t="s">
        <v>22</v>
      </c>
      <c r="C5" s="5">
        <v>1</v>
      </c>
      <c r="D5" s="2">
        <v>0</v>
      </c>
      <c r="E5" s="2">
        <v>1</v>
      </c>
      <c r="F5" s="2">
        <v>1</v>
      </c>
      <c r="G5" s="9">
        <v>0</v>
      </c>
    </row>
    <row r="6" spans="1:11" x14ac:dyDescent="0.2">
      <c r="B6" s="3" t="s">
        <v>23</v>
      </c>
      <c r="C6" s="5">
        <v>1</v>
      </c>
      <c r="D6" s="2">
        <v>0</v>
      </c>
      <c r="E6" s="2">
        <v>1</v>
      </c>
      <c r="F6" s="2">
        <v>1</v>
      </c>
      <c r="G6" s="9">
        <v>0</v>
      </c>
    </row>
    <row r="7" spans="1:11" x14ac:dyDescent="0.2">
      <c r="B7" s="4" t="s">
        <v>24</v>
      </c>
      <c r="C7" s="5">
        <v>0</v>
      </c>
      <c r="D7" s="2">
        <v>1</v>
      </c>
      <c r="E7" s="2">
        <v>1</v>
      </c>
      <c r="F7" s="2">
        <v>1</v>
      </c>
      <c r="G7" s="9">
        <v>0</v>
      </c>
    </row>
    <row r="8" spans="1:11" x14ac:dyDescent="0.2">
      <c r="B8" s="3" t="s">
        <v>25</v>
      </c>
      <c r="C8" s="5">
        <v>0</v>
      </c>
      <c r="D8" s="2">
        <v>1</v>
      </c>
      <c r="E8" s="2">
        <v>1</v>
      </c>
      <c r="F8" s="2">
        <v>1</v>
      </c>
      <c r="G8" s="9">
        <v>0</v>
      </c>
    </row>
    <row r="9" spans="1:11" x14ac:dyDescent="0.2">
      <c r="B9" s="4" t="s">
        <v>26</v>
      </c>
      <c r="C9" s="5">
        <v>0</v>
      </c>
      <c r="D9" s="2">
        <v>1</v>
      </c>
      <c r="E9" s="2">
        <v>1</v>
      </c>
      <c r="F9" s="2">
        <v>1</v>
      </c>
      <c r="G9" s="9">
        <v>1</v>
      </c>
    </row>
    <row r="10" spans="1:11" x14ac:dyDescent="0.2">
      <c r="B10" s="3" t="s">
        <v>27</v>
      </c>
      <c r="C10" s="5">
        <v>0</v>
      </c>
      <c r="D10" s="2">
        <v>1</v>
      </c>
      <c r="E10" s="2">
        <v>1</v>
      </c>
      <c r="F10" s="2">
        <v>1</v>
      </c>
      <c r="G10" s="9">
        <v>1</v>
      </c>
    </row>
    <row r="11" spans="1:11" x14ac:dyDescent="0.2">
      <c r="B11" s="4" t="s">
        <v>28</v>
      </c>
      <c r="C11" s="5">
        <v>0</v>
      </c>
      <c r="D11" s="2">
        <v>1</v>
      </c>
      <c r="E11" s="2">
        <v>1</v>
      </c>
      <c r="F11" s="2">
        <v>1</v>
      </c>
      <c r="G11" s="9">
        <v>1</v>
      </c>
    </row>
    <row r="12" spans="1:11" ht="13.5" thickBot="1" x14ac:dyDescent="0.25">
      <c r="B12" s="56" t="s">
        <v>29</v>
      </c>
      <c r="C12" s="8">
        <v>0</v>
      </c>
      <c r="D12" s="10">
        <v>1</v>
      </c>
      <c r="E12" s="10">
        <v>1</v>
      </c>
      <c r="F12" s="10">
        <v>1</v>
      </c>
      <c r="G12" s="11">
        <v>1</v>
      </c>
    </row>
    <row r="13" spans="1:11" ht="13.5" thickBot="1" x14ac:dyDescent="0.25">
      <c r="J13" s="18" t="s">
        <v>97</v>
      </c>
      <c r="K13" s="20" t="s">
        <v>98</v>
      </c>
    </row>
    <row r="14" spans="1:11" x14ac:dyDescent="0.2">
      <c r="J14" s="21">
        <v>4</v>
      </c>
      <c r="K14" s="22" t="s">
        <v>99</v>
      </c>
    </row>
    <row r="15" spans="1:11" x14ac:dyDescent="0.2">
      <c r="J15" s="7">
        <v>3</v>
      </c>
      <c r="K15" s="6" t="s">
        <v>100</v>
      </c>
    </row>
    <row r="16" spans="1:11" x14ac:dyDescent="0.2">
      <c r="J16" s="7">
        <v>2</v>
      </c>
      <c r="K16" s="6" t="s">
        <v>101</v>
      </c>
    </row>
    <row r="17" spans="1:11" x14ac:dyDescent="0.2">
      <c r="J17" s="7">
        <v>1</v>
      </c>
      <c r="K17" s="6" t="s">
        <v>102</v>
      </c>
    </row>
    <row r="18" spans="1:11" ht="5.0999999999999996" customHeight="1" x14ac:dyDescent="0.2">
      <c r="J18" s="7"/>
      <c r="K18" s="6"/>
    </row>
    <row r="19" spans="1:11" x14ac:dyDescent="0.2">
      <c r="J19" s="16" t="s">
        <v>97</v>
      </c>
      <c r="K19" s="17" t="s">
        <v>103</v>
      </c>
    </row>
    <row r="20" spans="1:11" x14ac:dyDescent="0.2">
      <c r="J20" s="7">
        <v>4</v>
      </c>
      <c r="K20" s="6" t="s">
        <v>104</v>
      </c>
    </row>
    <row r="21" spans="1:11" x14ac:dyDescent="0.2">
      <c r="J21" s="7">
        <v>3</v>
      </c>
      <c r="K21" s="6" t="s">
        <v>105</v>
      </c>
    </row>
    <row r="22" spans="1:11" x14ac:dyDescent="0.2">
      <c r="J22" s="7">
        <v>1</v>
      </c>
      <c r="K22" s="6" t="s">
        <v>106</v>
      </c>
    </row>
    <row r="23" spans="1:11" ht="5.0999999999999996" customHeight="1" x14ac:dyDescent="0.2">
      <c r="J23" s="7"/>
      <c r="K23" s="6"/>
    </row>
    <row r="24" spans="1:11" x14ac:dyDescent="0.2">
      <c r="J24" s="16" t="s">
        <v>97</v>
      </c>
      <c r="K24" s="17" t="s">
        <v>107</v>
      </c>
    </row>
    <row r="25" spans="1:11" x14ac:dyDescent="0.2">
      <c r="J25" s="7">
        <v>4</v>
      </c>
      <c r="K25" s="6" t="s">
        <v>108</v>
      </c>
    </row>
    <row r="26" spans="1:11" x14ac:dyDescent="0.2">
      <c r="J26" s="7">
        <v>3</v>
      </c>
      <c r="K26" s="6" t="s">
        <v>109</v>
      </c>
    </row>
    <row r="27" spans="1:11" ht="13.5" thickBot="1" x14ac:dyDescent="0.25">
      <c r="J27" s="14">
        <v>1</v>
      </c>
      <c r="K27" s="15" t="s">
        <v>110</v>
      </c>
    </row>
    <row r="28" spans="1:11" ht="13.5" thickBot="1" x14ac:dyDescent="0.25">
      <c r="A28" s="1" t="s">
        <v>111</v>
      </c>
      <c r="B28" s="235" t="s">
        <v>90</v>
      </c>
      <c r="C28" s="236"/>
      <c r="D28" s="236"/>
      <c r="E28" s="236"/>
      <c r="F28" s="236"/>
      <c r="G28" s="236"/>
      <c r="H28" s="237"/>
      <c r="I28" s="30"/>
    </row>
    <row r="29" spans="1:11" ht="13.5" thickBot="1" x14ac:dyDescent="0.25">
      <c r="B29" s="27" t="s">
        <v>91</v>
      </c>
      <c r="C29" s="24" t="s">
        <v>92</v>
      </c>
      <c r="D29" s="19" t="s">
        <v>93</v>
      </c>
      <c r="E29" s="19" t="s">
        <v>94</v>
      </c>
      <c r="F29" s="19" t="s">
        <v>95</v>
      </c>
      <c r="G29" s="19" t="s">
        <v>96</v>
      </c>
      <c r="H29" s="20" t="s">
        <v>112</v>
      </c>
      <c r="I29" s="23"/>
    </row>
    <row r="30" spans="1:11" x14ac:dyDescent="0.2">
      <c r="B30" s="40" t="s">
        <v>21</v>
      </c>
      <c r="C30" s="38">
        <v>1</v>
      </c>
      <c r="D30" s="34">
        <v>0</v>
      </c>
      <c r="E30" s="34">
        <v>1</v>
      </c>
      <c r="F30" s="34">
        <v>1</v>
      </c>
      <c r="G30" s="34">
        <v>0</v>
      </c>
      <c r="H30" s="35">
        <v>0</v>
      </c>
      <c r="I30" s="31"/>
    </row>
    <row r="31" spans="1:11" x14ac:dyDescent="0.2">
      <c r="B31" s="28" t="s">
        <v>22</v>
      </c>
      <c r="C31" s="25">
        <v>1</v>
      </c>
      <c r="D31" s="2">
        <v>0</v>
      </c>
      <c r="E31" s="2">
        <v>1</v>
      </c>
      <c r="F31" s="2">
        <v>1</v>
      </c>
      <c r="G31" s="2">
        <v>0</v>
      </c>
      <c r="H31" s="9">
        <v>0</v>
      </c>
      <c r="I31" s="31"/>
    </row>
    <row r="32" spans="1:11" x14ac:dyDescent="0.2">
      <c r="B32" s="29" t="s">
        <v>23</v>
      </c>
      <c r="C32" s="25">
        <v>1</v>
      </c>
      <c r="D32" s="2">
        <v>0</v>
      </c>
      <c r="E32" s="2">
        <v>1</v>
      </c>
      <c r="F32" s="2">
        <v>1</v>
      </c>
      <c r="G32" s="2">
        <v>0</v>
      </c>
      <c r="H32" s="9">
        <v>0</v>
      </c>
      <c r="I32" s="31"/>
    </row>
    <row r="33" spans="2:11" x14ac:dyDescent="0.2">
      <c r="B33" s="28" t="s">
        <v>24</v>
      </c>
      <c r="C33" s="25">
        <v>0</v>
      </c>
      <c r="D33" s="2">
        <v>1</v>
      </c>
      <c r="E33" s="2">
        <v>1</v>
      </c>
      <c r="F33" s="2">
        <v>1</v>
      </c>
      <c r="G33" s="2">
        <v>0</v>
      </c>
      <c r="H33" s="9">
        <v>0</v>
      </c>
      <c r="I33" s="31"/>
    </row>
    <row r="34" spans="2:11" x14ac:dyDescent="0.2">
      <c r="B34" s="29" t="s">
        <v>25</v>
      </c>
      <c r="C34" s="25">
        <v>0</v>
      </c>
      <c r="D34" s="2">
        <v>1</v>
      </c>
      <c r="E34" s="2">
        <v>1</v>
      </c>
      <c r="F34" s="2">
        <v>1</v>
      </c>
      <c r="G34" s="2">
        <v>0</v>
      </c>
      <c r="H34" s="9">
        <v>0</v>
      </c>
      <c r="I34" s="31"/>
    </row>
    <row r="35" spans="2:11" x14ac:dyDescent="0.2">
      <c r="B35" s="28" t="s">
        <v>26</v>
      </c>
      <c r="C35" s="25">
        <v>0</v>
      </c>
      <c r="D35" s="2">
        <v>1</v>
      </c>
      <c r="E35" s="2">
        <v>1</v>
      </c>
      <c r="F35" s="2">
        <v>1</v>
      </c>
      <c r="G35" s="2">
        <v>1</v>
      </c>
      <c r="H35" s="9">
        <v>0</v>
      </c>
      <c r="I35" s="31"/>
    </row>
    <row r="36" spans="2:11" x14ac:dyDescent="0.2">
      <c r="B36" s="29" t="s">
        <v>27</v>
      </c>
      <c r="C36" s="25">
        <v>0</v>
      </c>
      <c r="D36" s="2">
        <v>1</v>
      </c>
      <c r="E36" s="2">
        <v>1</v>
      </c>
      <c r="F36" s="2">
        <v>1</v>
      </c>
      <c r="G36" s="2">
        <v>1</v>
      </c>
      <c r="H36" s="9">
        <v>1</v>
      </c>
      <c r="I36" s="31"/>
    </row>
    <row r="37" spans="2:11" x14ac:dyDescent="0.2">
      <c r="B37" s="28" t="s">
        <v>28</v>
      </c>
      <c r="C37" s="25">
        <v>0</v>
      </c>
      <c r="D37" s="2">
        <v>1</v>
      </c>
      <c r="E37" s="2">
        <v>1</v>
      </c>
      <c r="F37" s="2">
        <v>1</v>
      </c>
      <c r="G37" s="2">
        <v>1</v>
      </c>
      <c r="H37" s="9">
        <v>2</v>
      </c>
      <c r="I37" s="31"/>
    </row>
    <row r="38" spans="2:11" ht="13.5" thickBot="1" x14ac:dyDescent="0.25">
      <c r="B38" s="41" t="s">
        <v>29</v>
      </c>
      <c r="C38" s="26">
        <v>0</v>
      </c>
      <c r="D38" s="10">
        <v>1</v>
      </c>
      <c r="E38" s="10">
        <v>1</v>
      </c>
      <c r="F38" s="10">
        <v>1</v>
      </c>
      <c r="G38" s="10">
        <v>1</v>
      </c>
      <c r="H38" s="11">
        <v>2</v>
      </c>
      <c r="I38" s="31"/>
    </row>
    <row r="39" spans="2:11" ht="13.5" thickBot="1" x14ac:dyDescent="0.25">
      <c r="J39" s="18" t="s">
        <v>97</v>
      </c>
      <c r="K39" s="20" t="s">
        <v>98</v>
      </c>
    </row>
    <row r="40" spans="2:11" x14ac:dyDescent="0.2">
      <c r="J40" s="21">
        <v>4</v>
      </c>
      <c r="K40" s="22" t="s">
        <v>99</v>
      </c>
    </row>
    <row r="41" spans="2:11" x14ac:dyDescent="0.2">
      <c r="J41" s="7">
        <v>3</v>
      </c>
      <c r="K41" s="6" t="s">
        <v>100</v>
      </c>
    </row>
    <row r="42" spans="2:11" x14ac:dyDescent="0.2">
      <c r="J42" s="7">
        <v>2</v>
      </c>
      <c r="K42" s="6" t="s">
        <v>101</v>
      </c>
    </row>
    <row r="43" spans="2:11" x14ac:dyDescent="0.2">
      <c r="J43" s="7">
        <v>1</v>
      </c>
      <c r="K43" s="6" t="s">
        <v>102</v>
      </c>
    </row>
    <row r="44" spans="2:11" ht="5.0999999999999996" customHeight="1" x14ac:dyDescent="0.2">
      <c r="J44" s="7"/>
      <c r="K44" s="6"/>
    </row>
    <row r="45" spans="2:11" x14ac:dyDescent="0.2">
      <c r="J45" s="16" t="s">
        <v>97</v>
      </c>
      <c r="K45" s="17" t="s">
        <v>103</v>
      </c>
    </row>
    <row r="46" spans="2:11" x14ac:dyDescent="0.2">
      <c r="J46" s="7">
        <v>4</v>
      </c>
      <c r="K46" s="6" t="s">
        <v>104</v>
      </c>
    </row>
    <row r="47" spans="2:11" x14ac:dyDescent="0.2">
      <c r="J47" s="7">
        <v>3</v>
      </c>
      <c r="K47" s="6" t="s">
        <v>105</v>
      </c>
    </row>
    <row r="48" spans="2:11" x14ac:dyDescent="0.2">
      <c r="J48" s="7">
        <v>1</v>
      </c>
      <c r="K48" s="6" t="s">
        <v>106</v>
      </c>
    </row>
    <row r="49" spans="1:11" ht="5.0999999999999996" customHeight="1" x14ac:dyDescent="0.2">
      <c r="J49" s="7"/>
      <c r="K49" s="6"/>
    </row>
    <row r="50" spans="1:11" x14ac:dyDescent="0.2">
      <c r="J50" s="16" t="s">
        <v>97</v>
      </c>
      <c r="K50" s="17" t="s">
        <v>107</v>
      </c>
    </row>
    <row r="51" spans="1:11" x14ac:dyDescent="0.2">
      <c r="J51" s="7">
        <v>4</v>
      </c>
      <c r="K51" s="6" t="s">
        <v>108</v>
      </c>
    </row>
    <row r="52" spans="1:11" x14ac:dyDescent="0.2">
      <c r="J52" s="7">
        <v>3</v>
      </c>
      <c r="K52" s="6" t="s">
        <v>109</v>
      </c>
    </row>
    <row r="53" spans="1:11" x14ac:dyDescent="0.2">
      <c r="J53" s="32">
        <v>2</v>
      </c>
      <c r="K53" s="33" t="s">
        <v>113</v>
      </c>
    </row>
    <row r="54" spans="1:11" ht="13.5" thickBot="1" x14ac:dyDescent="0.25">
      <c r="J54" s="14">
        <v>1</v>
      </c>
      <c r="K54" s="15" t="s">
        <v>110</v>
      </c>
    </row>
    <row r="55" spans="1:11" ht="13.5" thickBot="1" x14ac:dyDescent="0.25">
      <c r="A55" s="1" t="s">
        <v>114</v>
      </c>
      <c r="B55" s="235" t="s">
        <v>90</v>
      </c>
      <c r="C55" s="236"/>
      <c r="D55" s="236"/>
      <c r="E55" s="236"/>
      <c r="F55" s="236"/>
      <c r="G55" s="236"/>
      <c r="H55" s="237"/>
    </row>
    <row r="56" spans="1:11" ht="13.5" thickBot="1" x14ac:dyDescent="0.25">
      <c r="B56" s="27" t="s">
        <v>91</v>
      </c>
      <c r="C56" s="24" t="s">
        <v>92</v>
      </c>
      <c r="D56" s="19" t="s">
        <v>93</v>
      </c>
      <c r="E56" s="19" t="s">
        <v>94</v>
      </c>
      <c r="F56" s="19" t="s">
        <v>95</v>
      </c>
      <c r="G56" s="19" t="s">
        <v>96</v>
      </c>
      <c r="H56" s="20" t="s">
        <v>112</v>
      </c>
    </row>
    <row r="57" spans="1:11" x14ac:dyDescent="0.2">
      <c r="B57" s="40" t="s">
        <v>21</v>
      </c>
      <c r="C57" s="38">
        <v>1</v>
      </c>
      <c r="D57" s="34">
        <v>0</v>
      </c>
      <c r="E57" s="34">
        <v>1</v>
      </c>
      <c r="F57" s="34">
        <v>1</v>
      </c>
      <c r="G57" s="34">
        <v>1</v>
      </c>
      <c r="H57" s="35">
        <v>0</v>
      </c>
    </row>
    <row r="58" spans="1:11" x14ac:dyDescent="0.2">
      <c r="B58" s="28" t="s">
        <v>22</v>
      </c>
      <c r="C58" s="25">
        <v>1</v>
      </c>
      <c r="D58" s="2">
        <v>0</v>
      </c>
      <c r="E58" s="2">
        <v>1</v>
      </c>
      <c r="F58" s="2">
        <v>1</v>
      </c>
      <c r="G58" s="2">
        <v>1</v>
      </c>
      <c r="H58" s="9">
        <v>0</v>
      </c>
    </row>
    <row r="59" spans="1:11" x14ac:dyDescent="0.2">
      <c r="B59" s="29" t="s">
        <v>23</v>
      </c>
      <c r="C59" s="25">
        <v>1</v>
      </c>
      <c r="D59" s="2">
        <v>0</v>
      </c>
      <c r="E59" s="2">
        <v>1</v>
      </c>
      <c r="F59" s="2">
        <v>1</v>
      </c>
      <c r="G59" s="2">
        <v>1</v>
      </c>
      <c r="H59" s="9">
        <v>0</v>
      </c>
    </row>
    <row r="60" spans="1:11" x14ac:dyDescent="0.2">
      <c r="B60" s="28" t="s">
        <v>24</v>
      </c>
      <c r="C60" s="25">
        <v>0</v>
      </c>
      <c r="D60" s="2">
        <v>1</v>
      </c>
      <c r="E60" s="2">
        <v>1</v>
      </c>
      <c r="F60" s="2">
        <v>1</v>
      </c>
      <c r="G60" s="2">
        <v>1</v>
      </c>
      <c r="H60" s="9">
        <v>0</v>
      </c>
    </row>
    <row r="61" spans="1:11" x14ac:dyDescent="0.2">
      <c r="B61" s="29" t="s">
        <v>25</v>
      </c>
      <c r="C61" s="25">
        <v>0</v>
      </c>
      <c r="D61" s="2">
        <v>1</v>
      </c>
      <c r="E61" s="2">
        <v>1</v>
      </c>
      <c r="F61" s="2">
        <v>1</v>
      </c>
      <c r="G61" s="2">
        <v>1</v>
      </c>
      <c r="H61" s="9">
        <v>0</v>
      </c>
    </row>
    <row r="62" spans="1:11" x14ac:dyDescent="0.2">
      <c r="B62" s="28" t="s">
        <v>26</v>
      </c>
      <c r="C62" s="25">
        <v>0</v>
      </c>
      <c r="D62" s="2">
        <v>1</v>
      </c>
      <c r="E62" s="2">
        <v>1</v>
      </c>
      <c r="F62" s="2">
        <v>1</v>
      </c>
      <c r="G62" s="2">
        <v>1</v>
      </c>
      <c r="H62" s="9">
        <v>0</v>
      </c>
    </row>
    <row r="63" spans="1:11" x14ac:dyDescent="0.2">
      <c r="B63" s="29" t="s">
        <v>27</v>
      </c>
      <c r="C63" s="25">
        <v>0</v>
      </c>
      <c r="D63" s="2">
        <v>1</v>
      </c>
      <c r="E63" s="2">
        <v>1</v>
      </c>
      <c r="F63" s="2">
        <v>1</v>
      </c>
      <c r="G63" s="2">
        <v>1</v>
      </c>
      <c r="H63" s="9">
        <v>0</v>
      </c>
    </row>
    <row r="64" spans="1:11" x14ac:dyDescent="0.2">
      <c r="B64" s="28" t="s">
        <v>28</v>
      </c>
      <c r="C64" s="25">
        <v>0</v>
      </c>
      <c r="D64" s="2">
        <v>1</v>
      </c>
      <c r="E64" s="2">
        <v>2</v>
      </c>
      <c r="F64" s="2">
        <v>2</v>
      </c>
      <c r="G64" s="2">
        <v>2</v>
      </c>
      <c r="H64" s="9">
        <v>1</v>
      </c>
    </row>
    <row r="65" spans="2:8" x14ac:dyDescent="0.2">
      <c r="B65" s="29" t="s">
        <v>29</v>
      </c>
      <c r="C65" s="25">
        <v>0</v>
      </c>
      <c r="D65" s="2">
        <v>1</v>
      </c>
      <c r="E65" s="2">
        <v>2</v>
      </c>
      <c r="F65" s="2">
        <v>2</v>
      </c>
      <c r="G65" s="2">
        <v>2</v>
      </c>
      <c r="H65" s="9">
        <v>1</v>
      </c>
    </row>
    <row r="66" spans="2:8" ht="13.5" thickBot="1" x14ac:dyDescent="0.25">
      <c r="B66" s="53" t="s">
        <v>80</v>
      </c>
      <c r="C66" s="39">
        <v>0</v>
      </c>
      <c r="D66" s="36">
        <v>1</v>
      </c>
      <c r="E66" s="36">
        <v>1</v>
      </c>
      <c r="F66" s="36">
        <v>1</v>
      </c>
      <c r="G66" s="36">
        <v>1</v>
      </c>
      <c r="H66" s="37">
        <v>0</v>
      </c>
    </row>
  </sheetData>
  <mergeCells count="3">
    <mergeCell ref="B2:G2"/>
    <mergeCell ref="B28:H28"/>
    <mergeCell ref="B55:H55"/>
  </mergeCells>
  <pageMargins left="0.7" right="0.7" top="0.75" bottom="0.75" header="0.3" footer="0.3"/>
  <pageSetup paperSize="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D1D91EE0E80C4D998B3BFE39DE1C6D" ma:contentTypeVersion="0" ma:contentTypeDescription="Create a new document." ma:contentTypeScope="" ma:versionID="ca9f7e173e602e31708fda21629efed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653C83-9474-42B3-B296-61F375392B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534F1CF-4A4B-46C3-8E15-516AFA15038A}">
  <ds:schemaRefs>
    <ds:schemaRef ds:uri="http://schemas.microsoft.com/sharepoint/v3/contenttype/forms"/>
  </ds:schemaRefs>
</ds:datastoreItem>
</file>

<file path=customXml/itemProps3.xml><?xml version="1.0" encoding="utf-8"?>
<ds:datastoreItem xmlns:ds="http://schemas.openxmlformats.org/officeDocument/2006/customXml" ds:itemID="{E63F0B38-9430-4429-9713-21E65BF8E248}">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C-40 2PAA v220921</vt:lpstr>
      <vt:lpstr>C-40 3PAA v220921</vt:lpstr>
      <vt:lpstr>C-130 4PAA v220921</vt:lpstr>
      <vt:lpstr>C-130 5PAA v220921</vt:lpstr>
      <vt:lpstr>nums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Leonard, Timothy G CTR CNAP, N40</dc:creator>
  <cp:keywords/>
  <dc:description/>
  <cp:lastModifiedBy>Mark Bodoh</cp:lastModifiedBy>
  <cp:revision/>
  <dcterms:created xsi:type="dcterms:W3CDTF">2008-02-28T18:47:58Z</dcterms:created>
  <dcterms:modified xsi:type="dcterms:W3CDTF">2022-11-02T22:48:51Z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64f26-154f-4743-927e-a7310aa86873_Enabled">
    <vt:lpwstr>true</vt:lpwstr>
  </property>
  <property fmtid="{D5CDD505-2E9C-101B-9397-08002B2CF9AE}" pid="3" name="MSIP_Label_afe64f26-154f-4743-927e-a7310aa86873_SetDate">
    <vt:lpwstr>2022-11-02T22:48:23Z</vt:lpwstr>
  </property>
  <property fmtid="{D5CDD505-2E9C-101B-9397-08002B2CF9AE}" pid="4" name="MSIP_Label_afe64f26-154f-4743-927e-a7310aa86873_Method">
    <vt:lpwstr>Privileged</vt:lpwstr>
  </property>
  <property fmtid="{D5CDD505-2E9C-101B-9397-08002B2CF9AE}" pid="5" name="MSIP_Label_afe64f26-154f-4743-927e-a7310aa86873_Name">
    <vt:lpwstr>GovernmentData</vt:lpwstr>
  </property>
  <property fmtid="{D5CDD505-2E9C-101B-9397-08002B2CF9AE}" pid="6" name="MSIP_Label_afe64f26-154f-4743-927e-a7310aa86873_SiteId">
    <vt:lpwstr>29ac9fa0-83e8-40a8-914f-a74b1c9c46d0</vt:lpwstr>
  </property>
  <property fmtid="{D5CDD505-2E9C-101B-9397-08002B2CF9AE}" pid="7" name="MSIP_Label_afe64f26-154f-4743-927e-a7310aa86873_ActionId">
    <vt:lpwstr>90b16b0b-5615-4398-9f1a-ffb379e6541d</vt:lpwstr>
  </property>
  <property fmtid="{D5CDD505-2E9C-101B-9397-08002B2CF9AE}" pid="8" name="MSIP_Label_afe64f26-154f-4743-927e-a7310aa86873_ContentBits">
    <vt:lpwstr>0</vt:lpwstr>
  </property>
</Properties>
</file>